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Quartos" sheetId="2" state="visible" r:id="rId2"/>
    <sheet name="Reservas" sheetId="3" state="visible" r:id="rId3"/>
    <sheet name="Mapa do mês" sheetId="4" state="visible" r:id="rId4"/>
    <sheet name="Resumo" sheetId="5" state="visible" r:id="rId5"/>
  </sheets>
  <definedNames>
    <definedName name="_xlnm._FilterDatabase" localSheetId="2" hidden="1">'Reservas'!$A$1:$Q$501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R$ #,##0.00"/>
    <numFmt numFmtId="166" formatCode="D"/>
    <numFmt numFmtId="167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201D19"/>
      <sz val="16"/>
    </font>
    <font>
      <color rgb="006B635A"/>
      <sz val="11"/>
    </font>
    <font>
      <color rgb="00201D19"/>
      <sz val="11"/>
    </font>
    <font>
      <b val="1"/>
      <color rgb="008A6D13"/>
      <sz val="11"/>
    </font>
    <font>
      <name val="Calibri"/>
      <b val="1"/>
      <color rgb="00FFFFFF"/>
      <sz val="11"/>
    </font>
    <font>
      <b val="1"/>
      <color rgb="00201D19"/>
    </font>
    <font>
      <b val="1"/>
      <color rgb="00201D19"/>
      <sz val="12"/>
    </font>
    <font>
      <i val="1"/>
      <color rgb="006B635A"/>
    </font>
    <font>
      <b val="1"/>
    </font>
    <font>
      <color rgb="00201D19"/>
    </font>
    <font>
      <b val="1"/>
      <color rgb="008A6D13"/>
    </font>
  </fonts>
  <fills count="5">
    <fill>
      <patternFill/>
    </fill>
    <fill>
      <patternFill patternType="gray125"/>
    </fill>
    <fill>
      <patternFill patternType="solid">
        <fgColor rgb="00201D19"/>
      </patternFill>
    </fill>
    <fill>
      <patternFill patternType="solid">
        <fgColor rgb="00FBF6E3"/>
      </patternFill>
    </fill>
    <fill>
      <patternFill patternType="solid">
        <fgColor rgb="00D4AF37"/>
      </patternFill>
    </fill>
  </fills>
  <borders count="2">
    <border>
      <left/>
      <right/>
      <top/>
      <bottom/>
      <diagonal/>
    </border>
    <border>
      <left style="thin">
        <color rgb="00D9D4C7"/>
      </left>
      <right style="thin">
        <color rgb="00D9D4C7"/>
      </right>
      <top style="thin">
        <color rgb="00D9D4C7"/>
      </top>
      <bottom style="thin">
        <color rgb="00D9D4C7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49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5" fontId="0" fillId="0" borderId="1" pivotButton="0" quotePrefix="0" xfId="0"/>
    <xf numFmtId="165" fontId="0" fillId="3" borderId="1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center"/>
    </xf>
    <xf numFmtId="0" fontId="8" fillId="0" borderId="0" pivotButton="0" quotePrefix="0" xfId="0"/>
    <xf numFmtId="0" fontId="5" fillId="2" borderId="0" applyAlignment="1" pivotButton="0" quotePrefix="0" xfId="0">
      <alignment horizontal="center"/>
    </xf>
    <xf numFmtId="166" fontId="5" fillId="2" borderId="0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10" fillId="0" borderId="1" applyAlignment="1" pivotButton="0" quotePrefix="0" xfId="0">
      <alignment horizontal="center"/>
    </xf>
    <xf numFmtId="0" fontId="9" fillId="0" borderId="0" pivotButton="0" quotePrefix="0" xfId="0"/>
    <xf numFmtId="0" fontId="9" fillId="3" borderId="1" applyAlignment="1" pivotButton="0" quotePrefix="0" xfId="0">
      <alignment horizontal="center"/>
    </xf>
    <xf numFmtId="0" fontId="6" fillId="0" borderId="1" pivotButton="0" quotePrefix="0" xfId="0"/>
    <xf numFmtId="0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" fontId="7" fillId="0" borderId="1" applyAlignment="1" pivotButton="0" quotePrefix="0" xfId="0">
      <alignment horizontal="right"/>
    </xf>
    <xf numFmtId="3" fontId="7" fillId="0" borderId="1" applyAlignment="1" pivotButton="0" quotePrefix="0" xfId="0">
      <alignment horizontal="right"/>
    </xf>
    <xf numFmtId="165" fontId="7" fillId="0" borderId="1" applyAlignment="1" pivotButton="0" quotePrefix="0" xfId="0">
      <alignment horizontal="right"/>
    </xf>
    <xf numFmtId="167" fontId="7" fillId="4" borderId="1" applyAlignment="1" pivotButton="0" quotePrefix="0" xfId="0">
      <alignment horizontal="right"/>
    </xf>
    <xf numFmtId="165" fontId="7" fillId="4" borderId="1" applyAlignment="1" pivotButton="0" quotePrefix="0" xfId="0">
      <alignment horizontal="right"/>
    </xf>
    <xf numFmtId="0" fontId="7" fillId="0" borderId="0" pivotButton="0" quotePrefix="0" xfId="0"/>
    <xf numFmtId="0" fontId="0" fillId="0" borderId="1" applyAlignment="1" pivotButton="0" quotePrefix="0" xfId="0">
      <alignment horizontal="right"/>
    </xf>
    <xf numFmtId="0" fontId="11" fillId="0" borderId="0" pivotButton="0" quotePrefix="0" xfId="0"/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B42318"/>
          <bgColor rgb="00B42318"/>
        </patternFill>
      </fill>
    </dxf>
    <dxf>
      <font>
        <b val="1"/>
        <color rgb="00201D19"/>
      </font>
      <fill>
        <patternFill patternType="solid">
          <fgColor rgb="00D4AF37"/>
          <bgColor rgb="00D4AF3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2">
      <c r="B2" s="1" t="inlineStr">
        <is>
          <t>Planilha de reservas para pousada e hotel</t>
        </is>
      </c>
    </row>
    <row r="3">
      <c r="B3" s="2" t="inlineStr">
        <is>
          <t>Gratuita. Feita pelo HotelGestão — hotelgestao.com.br</t>
        </is>
      </c>
    </row>
    <row r="5">
      <c r="B5" s="3" t="inlineStr">
        <is>
          <t>1. Aba QUARTOS: troque os exemplos pelos seus quartos (até 40). O nome do quarto é o que aparece na lista da aba Reservas.</t>
        </is>
      </c>
    </row>
    <row r="6">
      <c r="B6" s="3" t="inlineStr">
        <is>
          <t>2. Aba RESERVAS: uma linha por reserva. Escolha o quarto na lista, digite a entrada e a saída (dia/mês/ano), a diária e o sinal pago.</t>
        </is>
      </c>
    </row>
    <row r="7">
      <c r="B7" s="3" t="inlineStr">
        <is>
          <t xml:space="preserve">   Noites, Total e Saldo são calculados sozinhos. Não digite nessas colunas.</t>
        </is>
      </c>
    </row>
    <row r="8">
      <c r="B8" s="3" t="inlineStr">
        <is>
          <t>3. Coluna CONFLITO: aparece em vermelho quando duas reservas ativas pegam o mesmo quarto em datas que se cruzam.</t>
        </is>
      </c>
    </row>
    <row r="9">
      <c r="B9" s="3" t="inlineStr">
        <is>
          <t xml:space="preserve">   Reserva com a situação Cancelada ou Não compareceu não conta.</t>
        </is>
      </c>
    </row>
    <row r="10">
      <c r="B10" s="3" t="inlineStr">
        <is>
          <t>4. Aba MAPA DO MÊS: digite o mês (1 a 12) e o ano no topo. Cada dia ocupado aparece pintado. O dia da saída fica livre.</t>
        </is>
      </c>
    </row>
    <row r="11">
      <c r="B11" s="3" t="inlineStr">
        <is>
          <t>5. Aba RESUMO: diárias vendidas, receita de hospedagem, taxa de ocupação, diária média e RevPAR do mês escolhido no Mapa.</t>
        </is>
      </c>
    </row>
    <row r="12">
      <c r="B12" s="3" t="inlineStr"/>
    </row>
    <row r="13">
      <c r="B13" s="3" t="inlineStr">
        <is>
          <t>As linhas de exemplo podem ser apagadas: selecione os dados digitados e apague (não apague as colunas com fórmula).</t>
        </is>
      </c>
    </row>
    <row r="14">
      <c r="B14" s="3" t="inlineStr">
        <is>
          <t>A planilha avisa a reserva dupla, mas não impede. Quando a recepção tiver mais de uma pessoa lançando, um sistema com trava passa a valer a pena.</t>
        </is>
      </c>
    </row>
    <row r="15">
      <c r="B15" s="3" t="inlineStr"/>
    </row>
    <row r="16">
      <c r="B16" s="3" t="inlineStr">
        <is>
          <t>Como calcular: taxa de ocupação = diárias vendidas ÷ diárias disponíveis · diária média = receita ÷ diárias vendidas · RevPAR = receita ÷ diárias disponíveis.</t>
        </is>
      </c>
    </row>
    <row r="18">
      <c r="B18" s="4" t="inlineStr">
        <is>
          <t>Teste o HotelGestão por 14 dias, sem cartão: https://hotelgestao.com.br/planos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3" customWidth="1" min="3" max="3"/>
    <col width="44" customWidth="1" min="4" max="4"/>
  </cols>
  <sheetData>
    <row r="1" ht="32" customHeight="1">
      <c r="A1" s="5" t="inlineStr">
        <is>
          <t>Quarto</t>
        </is>
      </c>
      <c r="B1" s="5" t="inlineStr">
        <is>
          <t>Tipo</t>
        </is>
      </c>
      <c r="C1" s="5" t="inlineStr">
        <is>
          <t>Capacidade</t>
        </is>
      </c>
      <c r="D1" s="5" t="inlineStr">
        <is>
          <t>Observação</t>
        </is>
      </c>
    </row>
    <row r="2">
      <c r="A2" s="6" t="inlineStr">
        <is>
          <t>01</t>
        </is>
      </c>
      <c r="B2" s="7" t="inlineStr">
        <is>
          <t>Casal</t>
        </is>
      </c>
      <c r="C2" s="8" t="n">
        <v>2</v>
      </c>
      <c r="D2" s="7" t="n"/>
    </row>
    <row r="3">
      <c r="A3" s="6" t="inlineStr">
        <is>
          <t>02</t>
        </is>
      </c>
      <c r="B3" s="7" t="inlineStr">
        <is>
          <t>Casal</t>
        </is>
      </c>
      <c r="C3" s="8" t="n">
        <v>2</v>
      </c>
      <c r="D3" s="7" t="n"/>
    </row>
    <row r="4">
      <c r="A4" s="6" t="inlineStr">
        <is>
          <t>03</t>
        </is>
      </c>
      <c r="B4" s="7" t="inlineStr">
        <is>
          <t>Duplo</t>
        </is>
      </c>
      <c r="C4" s="8" t="n">
        <v>2</v>
      </c>
      <c r="D4" s="7" t="n"/>
    </row>
    <row r="5">
      <c r="A5" s="6" t="inlineStr">
        <is>
          <t>04</t>
        </is>
      </c>
      <c r="B5" s="7" t="inlineStr">
        <is>
          <t>Triplo</t>
        </is>
      </c>
      <c r="C5" s="8" t="n">
        <v>3</v>
      </c>
      <c r="D5" s="7" t="n"/>
    </row>
    <row r="6">
      <c r="A6" s="6" t="inlineStr">
        <is>
          <t>05</t>
        </is>
      </c>
      <c r="B6" s="7" t="inlineStr">
        <is>
          <t>Família</t>
        </is>
      </c>
      <c r="C6" s="8" t="n">
        <v>4</v>
      </c>
      <c r="D6" s="7" t="n"/>
    </row>
    <row r="7">
      <c r="A7" s="6" t="inlineStr">
        <is>
          <t>06</t>
        </is>
      </c>
      <c r="B7" s="7" t="inlineStr">
        <is>
          <t>Casal</t>
        </is>
      </c>
      <c r="C7" s="8" t="n">
        <v>2</v>
      </c>
      <c r="D7" s="7" t="n"/>
    </row>
    <row r="8">
      <c r="A8" s="6" t="inlineStr">
        <is>
          <t>07</t>
        </is>
      </c>
      <c r="B8" s="7" t="inlineStr">
        <is>
          <t>Solteiro</t>
        </is>
      </c>
      <c r="C8" s="8" t="n">
        <v>1</v>
      </c>
      <c r="D8" s="7" t="n"/>
    </row>
    <row r="9">
      <c r="A9" s="6" t="inlineStr">
        <is>
          <t>08</t>
        </is>
      </c>
      <c r="B9" s="7" t="inlineStr">
        <is>
          <t>Casal</t>
        </is>
      </c>
      <c r="C9" s="8" t="n">
        <v>2</v>
      </c>
      <c r="D9" s="7" t="n"/>
    </row>
    <row r="10">
      <c r="A10" s="6" t="n"/>
      <c r="B10" s="7" t="n"/>
      <c r="C10" s="8" t="n"/>
      <c r="D10" s="7" t="n"/>
    </row>
    <row r="11">
      <c r="A11" s="6" t="n"/>
      <c r="B11" s="7" t="n"/>
      <c r="C11" s="8" t="n"/>
      <c r="D11" s="7" t="n"/>
    </row>
    <row r="12">
      <c r="A12" s="6" t="n"/>
      <c r="B12" s="7" t="n"/>
      <c r="C12" s="8" t="n"/>
      <c r="D12" s="7" t="n"/>
    </row>
    <row r="13">
      <c r="A13" s="6" t="n"/>
      <c r="B13" s="7" t="n"/>
      <c r="C13" s="8" t="n"/>
      <c r="D13" s="7" t="n"/>
    </row>
    <row r="14">
      <c r="A14" s="6" t="n"/>
      <c r="B14" s="7" t="n"/>
      <c r="C14" s="8" t="n"/>
      <c r="D14" s="7" t="n"/>
    </row>
    <row r="15">
      <c r="A15" s="6" t="n"/>
      <c r="B15" s="7" t="n"/>
      <c r="C15" s="8" t="n"/>
      <c r="D15" s="7" t="n"/>
    </row>
    <row r="16">
      <c r="A16" s="6" t="n"/>
      <c r="B16" s="7" t="n"/>
      <c r="C16" s="8" t="n"/>
      <c r="D16" s="7" t="n"/>
    </row>
    <row r="17">
      <c r="A17" s="6" t="n"/>
      <c r="B17" s="7" t="n"/>
      <c r="C17" s="8" t="n"/>
      <c r="D17" s="7" t="n"/>
    </row>
    <row r="18">
      <c r="A18" s="6" t="n"/>
      <c r="B18" s="7" t="n"/>
      <c r="C18" s="8" t="n"/>
      <c r="D18" s="7" t="n"/>
    </row>
    <row r="19">
      <c r="A19" s="6" t="n"/>
      <c r="B19" s="7" t="n"/>
      <c r="C19" s="8" t="n"/>
      <c r="D19" s="7" t="n"/>
    </row>
    <row r="20">
      <c r="A20" s="6" t="n"/>
      <c r="B20" s="7" t="n"/>
      <c r="C20" s="8" t="n"/>
      <c r="D20" s="7" t="n"/>
    </row>
    <row r="21">
      <c r="A21" s="6" t="n"/>
      <c r="B21" s="7" t="n"/>
      <c r="C21" s="8" t="n"/>
      <c r="D21" s="7" t="n"/>
    </row>
    <row r="22">
      <c r="A22" s="6" t="n"/>
      <c r="B22" s="7" t="n"/>
      <c r="C22" s="8" t="n"/>
      <c r="D22" s="7" t="n"/>
    </row>
    <row r="23">
      <c r="A23" s="6" t="n"/>
      <c r="B23" s="7" t="n"/>
      <c r="C23" s="8" t="n"/>
      <c r="D23" s="7" t="n"/>
    </row>
    <row r="24">
      <c r="A24" s="6" t="n"/>
      <c r="B24" s="7" t="n"/>
      <c r="C24" s="8" t="n"/>
      <c r="D24" s="7" t="n"/>
    </row>
    <row r="25">
      <c r="A25" s="6" t="n"/>
      <c r="B25" s="7" t="n"/>
      <c r="C25" s="8" t="n"/>
      <c r="D25" s="7" t="n"/>
    </row>
    <row r="26">
      <c r="A26" s="6" t="n"/>
      <c r="B26" s="7" t="n"/>
      <c r="C26" s="8" t="n"/>
      <c r="D26" s="7" t="n"/>
    </row>
    <row r="27">
      <c r="A27" s="6" t="n"/>
      <c r="B27" s="7" t="n"/>
      <c r="C27" s="8" t="n"/>
      <c r="D27" s="7" t="n"/>
    </row>
    <row r="28">
      <c r="A28" s="6" t="n"/>
      <c r="B28" s="7" t="n"/>
      <c r="C28" s="8" t="n"/>
      <c r="D28" s="7" t="n"/>
    </row>
    <row r="29">
      <c r="A29" s="6" t="n"/>
      <c r="B29" s="7" t="n"/>
      <c r="C29" s="8" t="n"/>
      <c r="D29" s="7" t="n"/>
    </row>
    <row r="30">
      <c r="A30" s="6" t="n"/>
      <c r="B30" s="7" t="n"/>
      <c r="C30" s="8" t="n"/>
      <c r="D30" s="7" t="n"/>
    </row>
    <row r="31">
      <c r="A31" s="6" t="n"/>
      <c r="B31" s="7" t="n"/>
      <c r="C31" s="8" t="n"/>
      <c r="D31" s="7" t="n"/>
    </row>
    <row r="32">
      <c r="A32" s="6" t="n"/>
      <c r="B32" s="7" t="n"/>
      <c r="C32" s="8" t="n"/>
      <c r="D32" s="7" t="n"/>
    </row>
    <row r="33">
      <c r="A33" s="6" t="n"/>
      <c r="B33" s="7" t="n"/>
      <c r="C33" s="8" t="n"/>
      <c r="D33" s="7" t="n"/>
    </row>
    <row r="34">
      <c r="A34" s="6" t="n"/>
      <c r="B34" s="7" t="n"/>
      <c r="C34" s="8" t="n"/>
      <c r="D34" s="7" t="n"/>
    </row>
    <row r="35">
      <c r="A35" s="6" t="n"/>
      <c r="B35" s="7" t="n"/>
      <c r="C35" s="8" t="n"/>
      <c r="D35" s="7" t="n"/>
    </row>
    <row r="36">
      <c r="A36" s="6" t="n"/>
      <c r="B36" s="7" t="n"/>
      <c r="C36" s="8" t="n"/>
      <c r="D36" s="7" t="n"/>
    </row>
    <row r="37">
      <c r="A37" s="6" t="n"/>
      <c r="B37" s="7" t="n"/>
      <c r="C37" s="8" t="n"/>
      <c r="D37" s="7" t="n"/>
    </row>
    <row r="38">
      <c r="A38" s="6" t="n"/>
      <c r="B38" s="7" t="n"/>
      <c r="C38" s="8" t="n"/>
      <c r="D38" s="7" t="n"/>
    </row>
    <row r="39">
      <c r="A39" s="6" t="n"/>
      <c r="B39" s="7" t="n"/>
      <c r="C39" s="8" t="n"/>
      <c r="D39" s="7" t="n"/>
    </row>
    <row r="40">
      <c r="A40" s="6" t="n"/>
      <c r="B40" s="7" t="n"/>
      <c r="C40" s="8" t="n"/>
      <c r="D40" s="7" t="n"/>
    </row>
    <row r="41">
      <c r="A41" s="6" t="n"/>
      <c r="B41" s="7" t="n"/>
      <c r="C41" s="8" t="n"/>
      <c r="D41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7" customWidth="1" min="3" max="3"/>
    <col width="10" customWidth="1" min="4" max="4"/>
    <col width="13" customWidth="1" min="5" max="5"/>
    <col width="13" customWidth="1" min="6" max="6"/>
    <col width="9" customWidth="1" min="7" max="7"/>
    <col width="9" customWidth="1" min="8" max="8"/>
    <col width="14" customWidth="1" min="9" max="9"/>
    <col width="14" customWidth="1" min="10" max="10"/>
    <col width="16" customWidth="1" min="11" max="11"/>
    <col width="14" customWidth="1" min="12" max="12"/>
    <col width="20" customWidth="1" min="13" max="13"/>
    <col width="16" customWidth="1" min="14" max="14"/>
    <col width="17" customWidth="1" min="15" max="15"/>
    <col width="13" customWidth="1" min="16" max="16"/>
    <col width="40" customWidth="1" min="17" max="17"/>
  </cols>
  <sheetData>
    <row r="1" ht="32" customHeight="1">
      <c r="A1" s="5" t="inlineStr">
        <is>
          <t>Nº</t>
        </is>
      </c>
      <c r="B1" s="5" t="inlineStr">
        <is>
          <t>Hóspede</t>
        </is>
      </c>
      <c r="C1" s="5" t="inlineStr">
        <is>
          <t>Telefone</t>
        </is>
      </c>
      <c r="D1" s="5" t="inlineStr">
        <is>
          <t>Quarto</t>
        </is>
      </c>
      <c r="E1" s="5" t="inlineStr">
        <is>
          <t>Entrada</t>
        </is>
      </c>
      <c r="F1" s="5" t="inlineStr">
        <is>
          <t>Saída</t>
        </is>
      </c>
      <c r="G1" s="5" t="inlineStr">
        <is>
          <t>Noites</t>
        </is>
      </c>
      <c r="H1" s="5" t="inlineStr">
        <is>
          <t>Pessoas</t>
        </is>
      </c>
      <c r="I1" s="5" t="inlineStr">
        <is>
          <t>Diária (R$)</t>
        </is>
      </c>
      <c r="J1" s="5" t="inlineStr">
        <is>
          <t>Total (R$)</t>
        </is>
      </c>
      <c r="K1" s="5" t="inlineStr">
        <is>
          <t>Sinal pago (R$)</t>
        </is>
      </c>
      <c r="L1" s="5" t="inlineStr">
        <is>
          <t>Saldo (R$)</t>
        </is>
      </c>
      <c r="M1" s="5" t="inlineStr">
        <is>
          <t>Forma de pagamento</t>
        </is>
      </c>
      <c r="N1" s="5" t="inlineStr">
        <is>
          <t>Origem</t>
        </is>
      </c>
      <c r="O1" s="5" t="inlineStr">
        <is>
          <t>Situação</t>
        </is>
      </c>
      <c r="P1" s="5" t="inlineStr">
        <is>
          <t>Conflito</t>
        </is>
      </c>
      <c r="Q1" s="5" t="inlineStr">
        <is>
          <t>Observações</t>
        </is>
      </c>
    </row>
    <row r="2">
      <c r="A2" s="9">
        <f>IF(B2="","",ROW()-1)</f>
        <v/>
      </c>
      <c r="B2" s="7" t="inlineStr">
        <is>
          <t>Ana Souza (exemplo)</t>
        </is>
      </c>
      <c r="C2" s="7" t="inlineStr">
        <is>
          <t>(99) 90000-0001</t>
        </is>
      </c>
      <c r="D2" s="6" t="inlineStr">
        <is>
          <t>01</t>
        </is>
      </c>
      <c r="E2" s="10" t="n">
        <v>46297</v>
      </c>
      <c r="F2" s="10" t="n">
        <v>46300</v>
      </c>
      <c r="G2" s="9">
        <f>IF(OR(E2="",F2=""),"",F2-E2)</f>
        <v/>
      </c>
      <c r="H2" s="8" t="n">
        <v>2</v>
      </c>
      <c r="I2" s="11" t="n">
        <v>250</v>
      </c>
      <c r="J2" s="12">
        <f>IF(OR(E2="",F2=""),"",(F2-E2)*I2)</f>
        <v/>
      </c>
      <c r="K2" s="11" t="n">
        <v>750</v>
      </c>
      <c r="L2" s="12">
        <f>IF(OR(E2="",F2=""),"",(F2-E2)*I2-K2)</f>
        <v/>
      </c>
      <c r="M2" s="7" t="inlineStr">
        <is>
          <t>Pix</t>
        </is>
      </c>
      <c r="N2" s="7" t="inlineStr">
        <is>
          <t>WhatsApp</t>
        </is>
      </c>
      <c r="O2" s="7" t="inlineStr">
        <is>
          <t>Encerrada</t>
        </is>
      </c>
      <c r="P2" s="9">
        <f>IF(OR(D2="",E2="",F2="",O2="Cancelada",O2="Não compareceu"),"",IF(SUMPRODUCT(($D$2:$D$501=D2)*($E$2:$E$501&lt;F2)*($F$2:$F$501&gt;E2)*($O$2:$O$501&lt;&gt;"Cancelada")*($O$2:$O$501&lt;&gt;"Não compareceu"))&gt;1,"CONFLITO",""))</f>
        <v/>
      </c>
      <c r="Q2" s="7" t="inlineStr"/>
    </row>
    <row r="3">
      <c r="A3" s="9">
        <f>IF(B3="","",ROW()-1)</f>
        <v/>
      </c>
      <c r="B3" s="7" t="inlineStr">
        <is>
          <t>Bruno Lima (exemplo)</t>
        </is>
      </c>
      <c r="C3" s="7" t="inlineStr">
        <is>
          <t>(99) 90000-0002</t>
        </is>
      </c>
      <c r="D3" s="6" t="inlineStr">
        <is>
          <t>02</t>
        </is>
      </c>
      <c r="E3" s="10" t="n">
        <v>46298</v>
      </c>
      <c r="F3" s="10" t="n">
        <v>46299</v>
      </c>
      <c r="G3" s="9">
        <f>IF(OR(E3="",F3=""),"",F3-E3)</f>
        <v/>
      </c>
      <c r="H3" s="8" t="n">
        <v>2</v>
      </c>
      <c r="I3" s="11" t="n">
        <v>250</v>
      </c>
      <c r="J3" s="12">
        <f>IF(OR(E3="",F3=""),"",(F3-E3)*I3)</f>
        <v/>
      </c>
      <c r="K3" s="11" t="n">
        <v>250</v>
      </c>
      <c r="L3" s="12">
        <f>IF(OR(E3="",F3=""),"",(F3-E3)*I3-K3)</f>
        <v/>
      </c>
      <c r="M3" s="7" t="inlineStr">
        <is>
          <t>Dinheiro</t>
        </is>
      </c>
      <c r="N3" s="7" t="inlineStr">
        <is>
          <t>Balcão</t>
        </is>
      </c>
      <c r="O3" s="7" t="inlineStr">
        <is>
          <t>Encerrada</t>
        </is>
      </c>
      <c r="P3" s="9">
        <f>IF(OR(D3="",E3="",F3="",O3="Cancelada",O3="Não compareceu"),"",IF(SUMPRODUCT(($D$2:$D$501=D3)*($E$2:$E$501&lt;F3)*($F$2:$F$501&gt;E3)*($O$2:$O$501&lt;&gt;"Cancelada")*($O$2:$O$501&lt;&gt;"Não compareceu"))&gt;1,"CONFLITO",""))</f>
        <v/>
      </c>
      <c r="Q3" s="7" t="inlineStr"/>
    </row>
    <row r="4">
      <c r="A4" s="9">
        <f>IF(B4="","",ROW()-1)</f>
        <v/>
      </c>
      <c r="B4" s="7" t="inlineStr">
        <is>
          <t>Carla Dias (exemplo)</t>
        </is>
      </c>
      <c r="C4" s="7" t="inlineStr">
        <is>
          <t>(99) 90000-0003</t>
        </is>
      </c>
      <c r="D4" s="6" t="inlineStr">
        <is>
          <t>05</t>
        </is>
      </c>
      <c r="E4" s="10" t="n">
        <v>46304</v>
      </c>
      <c r="F4" s="10" t="n">
        <v>46307</v>
      </c>
      <c r="G4" s="9">
        <f>IF(OR(E4="",F4=""),"",F4-E4)</f>
        <v/>
      </c>
      <c r="H4" s="8" t="n">
        <v>4</v>
      </c>
      <c r="I4" s="11" t="n">
        <v>420</v>
      </c>
      <c r="J4" s="12">
        <f>IF(OR(E4="",F4=""),"",(F4-E4)*I4)</f>
        <v/>
      </c>
      <c r="K4" s="11" t="n">
        <v>420</v>
      </c>
      <c r="L4" s="12">
        <f>IF(OR(E4="",F4=""),"",(F4-E4)*I4-K4)</f>
        <v/>
      </c>
      <c r="M4" s="7" t="inlineStr">
        <is>
          <t>Pix</t>
        </is>
      </c>
      <c r="N4" s="7" t="inlineStr">
        <is>
          <t>Site próprio</t>
        </is>
      </c>
      <c r="O4" s="7" t="inlineStr">
        <is>
          <t>Confirmada</t>
        </is>
      </c>
      <c r="P4" s="9">
        <f>IF(OR(D4="",E4="",F4="",O4="Cancelada",O4="Não compareceu"),"",IF(SUMPRODUCT(($D$2:$D$501=D4)*($E$2:$E$501&lt;F4)*($F$2:$F$501&gt;E4)*($O$2:$O$501&lt;&gt;"Cancelada")*($O$2:$O$501&lt;&gt;"Não compareceu"))&gt;1,"CONFLITO",""))</f>
        <v/>
      </c>
      <c r="Q4" s="7" t="inlineStr"/>
    </row>
    <row r="5">
      <c r="A5" s="9">
        <f>IF(B5="","",ROW()-1)</f>
        <v/>
      </c>
      <c r="B5" s="7" t="inlineStr">
        <is>
          <t>Diego Rocha (exemplo)</t>
        </is>
      </c>
      <c r="C5" s="7" t="inlineStr">
        <is>
          <t>(99) 90000-0004</t>
        </is>
      </c>
      <c r="D5" s="6" t="inlineStr">
        <is>
          <t>03</t>
        </is>
      </c>
      <c r="E5" s="10" t="n">
        <v>46305</v>
      </c>
      <c r="F5" s="10" t="n">
        <v>46307</v>
      </c>
      <c r="G5" s="9">
        <f>IF(OR(E5="",F5=""),"",F5-E5)</f>
        <v/>
      </c>
      <c r="H5" s="8" t="n">
        <v>2</v>
      </c>
      <c r="I5" s="11" t="n">
        <v>260</v>
      </c>
      <c r="J5" s="12">
        <f>IF(OR(E5="",F5=""),"",(F5-E5)*I5)</f>
        <v/>
      </c>
      <c r="K5" s="11" t="n">
        <v>0</v>
      </c>
      <c r="L5" s="12">
        <f>IF(OR(E5="",F5=""),"",(F5-E5)*I5-K5)</f>
        <v/>
      </c>
      <c r="M5" s="7" t="inlineStr">
        <is>
          <t>Cartão de crédito</t>
        </is>
      </c>
      <c r="N5" s="7" t="inlineStr">
        <is>
          <t>Booking.com</t>
        </is>
      </c>
      <c r="O5" s="7" t="inlineStr">
        <is>
          <t>Confirmada</t>
        </is>
      </c>
      <c r="P5" s="9">
        <f>IF(OR(D5="",E5="",F5="",O5="Cancelada",O5="Não compareceu"),"",IF(SUMPRODUCT(($D$2:$D$501=D5)*($E$2:$E$501&lt;F5)*($F$2:$F$501&gt;E5)*($O$2:$O$501&lt;&gt;"Cancelada")*($O$2:$O$501&lt;&gt;"Não compareceu"))&gt;1,"CONFLITO",""))</f>
        <v/>
      </c>
      <c r="Q5" s="7" t="inlineStr"/>
    </row>
    <row r="6">
      <c r="A6" s="9">
        <f>IF(B6="","",ROW()-1)</f>
        <v/>
      </c>
      <c r="B6" s="7" t="inlineStr">
        <is>
          <t>Elisa Prado (exemplo)</t>
        </is>
      </c>
      <c r="C6" s="7" t="inlineStr">
        <is>
          <t>(99) 90000-0005</t>
        </is>
      </c>
      <c r="D6" s="6" t="inlineStr">
        <is>
          <t>03</t>
        </is>
      </c>
      <c r="E6" s="10" t="n">
        <v>46306</v>
      </c>
      <c r="F6" s="10" t="n">
        <v>46308</v>
      </c>
      <c r="G6" s="9">
        <f>IF(OR(E6="",F6=""),"",F6-E6)</f>
        <v/>
      </c>
      <c r="H6" s="8" t="n">
        <v>2</v>
      </c>
      <c r="I6" s="11" t="n">
        <v>260</v>
      </c>
      <c r="J6" s="12">
        <f>IF(OR(E6="",F6=""),"",(F6-E6)*I6)</f>
        <v/>
      </c>
      <c r="K6" s="11" t="n">
        <v>130</v>
      </c>
      <c r="L6" s="12">
        <f>IF(OR(E6="",F6=""),"",(F6-E6)*I6-K6)</f>
        <v/>
      </c>
      <c r="M6" s="7" t="inlineStr">
        <is>
          <t>Pix</t>
        </is>
      </c>
      <c r="N6" s="7" t="inlineStr">
        <is>
          <t>WhatsApp</t>
        </is>
      </c>
      <c r="O6" s="7" t="inlineStr">
        <is>
          <t>Pré-reserva</t>
        </is>
      </c>
      <c r="P6" s="9">
        <f>IF(OR(D6="",E6="",F6="",O6="Cancelada",O6="Não compareceu"),"",IF(SUMPRODUCT(($D$2:$D$501=D6)*($E$2:$E$501&lt;F6)*($F$2:$F$501&gt;E6)*($O$2:$O$501&lt;&gt;"Cancelada")*($O$2:$O$501&lt;&gt;"Não compareceu"))&gt;1,"CONFLITO",""))</f>
        <v/>
      </c>
      <c r="Q6" s="7" t="inlineStr">
        <is>
          <t>Exemplo de conflito: mesmo quarto, datas que se cruzam</t>
        </is>
      </c>
    </row>
    <row r="7">
      <c r="A7" s="9">
        <f>IF(B7="","",ROW()-1)</f>
        <v/>
      </c>
      <c r="B7" s="7" t="inlineStr">
        <is>
          <t>Fábio Reis (exemplo)</t>
        </is>
      </c>
      <c r="C7" s="7" t="inlineStr">
        <is>
          <t>(99) 90000-0006</t>
        </is>
      </c>
      <c r="D7" s="6" t="inlineStr">
        <is>
          <t>07</t>
        </is>
      </c>
      <c r="E7" s="10" t="n">
        <v>46310</v>
      </c>
      <c r="F7" s="10" t="n">
        <v>46311</v>
      </c>
      <c r="G7" s="9">
        <f>IF(OR(E7="",F7=""),"",F7-E7)</f>
        <v/>
      </c>
      <c r="H7" s="8" t="n">
        <v>1</v>
      </c>
      <c r="I7" s="11" t="n">
        <v>180</v>
      </c>
      <c r="J7" s="12">
        <f>IF(OR(E7="",F7=""),"",(F7-E7)*I7)</f>
        <v/>
      </c>
      <c r="K7" s="11" t="n">
        <v>0</v>
      </c>
      <c r="L7" s="12">
        <f>IF(OR(E7="",F7=""),"",(F7-E7)*I7-K7)</f>
        <v/>
      </c>
      <c r="M7" s="7" t="inlineStr">
        <is>
          <t>Pix</t>
        </is>
      </c>
      <c r="N7" s="7" t="inlineStr">
        <is>
          <t>Telefone</t>
        </is>
      </c>
      <c r="O7" s="7" t="inlineStr">
        <is>
          <t>Cancelada</t>
        </is>
      </c>
      <c r="P7" s="9">
        <f>IF(OR(D7="",E7="",F7="",O7="Cancelada",O7="Não compareceu"),"",IF(SUMPRODUCT(($D$2:$D$501=D7)*($E$2:$E$501&lt;F7)*($F$2:$F$501&gt;E7)*($O$2:$O$501&lt;&gt;"Cancelada")*($O$2:$O$501&lt;&gt;"Não compareceu"))&gt;1,"CONFLITO",""))</f>
        <v/>
      </c>
      <c r="Q7" s="7" t="inlineStr">
        <is>
          <t>Cancelada não entra no mapa</t>
        </is>
      </c>
    </row>
    <row r="8">
      <c r="A8" s="9">
        <f>IF(B8="","",ROW()-1)</f>
        <v/>
      </c>
      <c r="B8" s="7" t="n"/>
      <c r="C8" s="7" t="n"/>
      <c r="D8" s="6" t="n"/>
      <c r="E8" s="10" t="n"/>
      <c r="F8" s="10" t="n"/>
      <c r="G8" s="9">
        <f>IF(OR(E8="",F8=""),"",F8-E8)</f>
        <v/>
      </c>
      <c r="H8" s="8" t="n"/>
      <c r="I8" s="11" t="n"/>
      <c r="J8" s="12">
        <f>IF(OR(E8="",F8=""),"",(F8-E8)*I8)</f>
        <v/>
      </c>
      <c r="K8" s="11" t="n"/>
      <c r="L8" s="12">
        <f>IF(OR(E8="",F8=""),"",(F8-E8)*I8-K8)</f>
        <v/>
      </c>
      <c r="M8" s="7" t="n"/>
      <c r="N8" s="7" t="n"/>
      <c r="O8" s="7" t="n"/>
      <c r="P8" s="9">
        <f>IF(OR(D8="",E8="",F8="",O8="Cancelada",O8="Não compareceu"),"",IF(SUMPRODUCT(($D$2:$D$501=D8)*($E$2:$E$501&lt;F8)*($F$2:$F$501&gt;E8)*($O$2:$O$501&lt;&gt;"Cancelada")*($O$2:$O$501&lt;&gt;"Não compareceu"))&gt;1,"CONFLITO",""))</f>
        <v/>
      </c>
      <c r="Q8" s="7" t="n"/>
    </row>
    <row r="9">
      <c r="A9" s="9">
        <f>IF(B9="","",ROW()-1)</f>
        <v/>
      </c>
      <c r="B9" s="7" t="n"/>
      <c r="C9" s="7" t="n"/>
      <c r="D9" s="6" t="n"/>
      <c r="E9" s="10" t="n"/>
      <c r="F9" s="10" t="n"/>
      <c r="G9" s="9">
        <f>IF(OR(E9="",F9=""),"",F9-E9)</f>
        <v/>
      </c>
      <c r="H9" s="8" t="n"/>
      <c r="I9" s="11" t="n"/>
      <c r="J9" s="12">
        <f>IF(OR(E9="",F9=""),"",(F9-E9)*I9)</f>
        <v/>
      </c>
      <c r="K9" s="11" t="n"/>
      <c r="L9" s="12">
        <f>IF(OR(E9="",F9=""),"",(F9-E9)*I9-K9)</f>
        <v/>
      </c>
      <c r="M9" s="7" t="n"/>
      <c r="N9" s="7" t="n"/>
      <c r="O9" s="7" t="n"/>
      <c r="P9" s="9">
        <f>IF(OR(D9="",E9="",F9="",O9="Cancelada",O9="Não compareceu"),"",IF(SUMPRODUCT(($D$2:$D$501=D9)*($E$2:$E$501&lt;F9)*($F$2:$F$501&gt;E9)*($O$2:$O$501&lt;&gt;"Cancelada")*($O$2:$O$501&lt;&gt;"Não compareceu"))&gt;1,"CONFLITO",""))</f>
        <v/>
      </c>
      <c r="Q9" s="7" t="n"/>
    </row>
    <row r="10">
      <c r="A10" s="9">
        <f>IF(B10="","",ROW()-1)</f>
        <v/>
      </c>
      <c r="B10" s="7" t="n"/>
      <c r="C10" s="7" t="n"/>
      <c r="D10" s="6" t="n"/>
      <c r="E10" s="10" t="n"/>
      <c r="F10" s="10" t="n"/>
      <c r="G10" s="9">
        <f>IF(OR(E10="",F10=""),"",F10-E10)</f>
        <v/>
      </c>
      <c r="H10" s="8" t="n"/>
      <c r="I10" s="11" t="n"/>
      <c r="J10" s="12">
        <f>IF(OR(E10="",F10=""),"",(F10-E10)*I10)</f>
        <v/>
      </c>
      <c r="K10" s="11" t="n"/>
      <c r="L10" s="12">
        <f>IF(OR(E10="",F10=""),"",(F10-E10)*I10-K10)</f>
        <v/>
      </c>
      <c r="M10" s="7" t="n"/>
      <c r="N10" s="7" t="n"/>
      <c r="O10" s="7" t="n"/>
      <c r="P10" s="9">
        <f>IF(OR(D10="",E10="",F10="",O10="Cancelada",O10="Não compareceu"),"",IF(SUMPRODUCT(($D$2:$D$501=D10)*($E$2:$E$501&lt;F10)*($F$2:$F$501&gt;E10)*($O$2:$O$501&lt;&gt;"Cancelada")*($O$2:$O$501&lt;&gt;"Não compareceu"))&gt;1,"CONFLITO",""))</f>
        <v/>
      </c>
      <c r="Q10" s="7" t="n"/>
    </row>
    <row r="11">
      <c r="A11" s="9">
        <f>IF(B11="","",ROW()-1)</f>
        <v/>
      </c>
      <c r="B11" s="7" t="n"/>
      <c r="C11" s="7" t="n"/>
      <c r="D11" s="6" t="n"/>
      <c r="E11" s="10" t="n"/>
      <c r="F11" s="10" t="n"/>
      <c r="G11" s="9">
        <f>IF(OR(E11="",F11=""),"",F11-E11)</f>
        <v/>
      </c>
      <c r="H11" s="8" t="n"/>
      <c r="I11" s="11" t="n"/>
      <c r="J11" s="12">
        <f>IF(OR(E11="",F11=""),"",(F11-E11)*I11)</f>
        <v/>
      </c>
      <c r="K11" s="11" t="n"/>
      <c r="L11" s="12">
        <f>IF(OR(E11="",F11=""),"",(F11-E11)*I11-K11)</f>
        <v/>
      </c>
      <c r="M11" s="7" t="n"/>
      <c r="N11" s="7" t="n"/>
      <c r="O11" s="7" t="n"/>
      <c r="P11" s="9">
        <f>IF(OR(D11="",E11="",F11="",O11="Cancelada",O11="Não compareceu"),"",IF(SUMPRODUCT(($D$2:$D$501=D11)*($E$2:$E$501&lt;F11)*($F$2:$F$501&gt;E11)*($O$2:$O$501&lt;&gt;"Cancelada")*($O$2:$O$501&lt;&gt;"Não compareceu"))&gt;1,"CONFLITO",""))</f>
        <v/>
      </c>
      <c r="Q11" s="7" t="n"/>
    </row>
    <row r="12">
      <c r="A12" s="9">
        <f>IF(B12="","",ROW()-1)</f>
        <v/>
      </c>
      <c r="B12" s="7" t="n"/>
      <c r="C12" s="7" t="n"/>
      <c r="D12" s="6" t="n"/>
      <c r="E12" s="10" t="n"/>
      <c r="F12" s="10" t="n"/>
      <c r="G12" s="9">
        <f>IF(OR(E12="",F12=""),"",F12-E12)</f>
        <v/>
      </c>
      <c r="H12" s="8" t="n"/>
      <c r="I12" s="11" t="n"/>
      <c r="J12" s="12">
        <f>IF(OR(E12="",F12=""),"",(F12-E12)*I12)</f>
        <v/>
      </c>
      <c r="K12" s="11" t="n"/>
      <c r="L12" s="12">
        <f>IF(OR(E12="",F12=""),"",(F12-E12)*I12-K12)</f>
        <v/>
      </c>
      <c r="M12" s="7" t="n"/>
      <c r="N12" s="7" t="n"/>
      <c r="O12" s="7" t="n"/>
      <c r="P12" s="9">
        <f>IF(OR(D12="",E12="",F12="",O12="Cancelada",O12="Não compareceu"),"",IF(SUMPRODUCT(($D$2:$D$501=D12)*($E$2:$E$501&lt;F12)*($F$2:$F$501&gt;E12)*($O$2:$O$501&lt;&gt;"Cancelada")*($O$2:$O$501&lt;&gt;"Não compareceu"))&gt;1,"CONFLITO",""))</f>
        <v/>
      </c>
      <c r="Q12" s="7" t="n"/>
    </row>
    <row r="13">
      <c r="A13" s="9">
        <f>IF(B13="","",ROW()-1)</f>
        <v/>
      </c>
      <c r="B13" s="7" t="n"/>
      <c r="C13" s="7" t="n"/>
      <c r="D13" s="6" t="n"/>
      <c r="E13" s="10" t="n"/>
      <c r="F13" s="10" t="n"/>
      <c r="G13" s="9">
        <f>IF(OR(E13="",F13=""),"",F13-E13)</f>
        <v/>
      </c>
      <c r="H13" s="8" t="n"/>
      <c r="I13" s="11" t="n"/>
      <c r="J13" s="12">
        <f>IF(OR(E13="",F13=""),"",(F13-E13)*I13)</f>
        <v/>
      </c>
      <c r="K13" s="11" t="n"/>
      <c r="L13" s="12">
        <f>IF(OR(E13="",F13=""),"",(F13-E13)*I13-K13)</f>
        <v/>
      </c>
      <c r="M13" s="7" t="n"/>
      <c r="N13" s="7" t="n"/>
      <c r="O13" s="7" t="n"/>
      <c r="P13" s="9">
        <f>IF(OR(D13="",E13="",F13="",O13="Cancelada",O13="Não compareceu"),"",IF(SUMPRODUCT(($D$2:$D$501=D13)*($E$2:$E$501&lt;F13)*($F$2:$F$501&gt;E13)*($O$2:$O$501&lt;&gt;"Cancelada")*($O$2:$O$501&lt;&gt;"Não compareceu"))&gt;1,"CONFLITO",""))</f>
        <v/>
      </c>
      <c r="Q13" s="7" t="n"/>
    </row>
    <row r="14">
      <c r="A14" s="9">
        <f>IF(B14="","",ROW()-1)</f>
        <v/>
      </c>
      <c r="B14" s="7" t="n"/>
      <c r="C14" s="7" t="n"/>
      <c r="D14" s="6" t="n"/>
      <c r="E14" s="10" t="n"/>
      <c r="F14" s="10" t="n"/>
      <c r="G14" s="9">
        <f>IF(OR(E14="",F14=""),"",F14-E14)</f>
        <v/>
      </c>
      <c r="H14" s="8" t="n"/>
      <c r="I14" s="11" t="n"/>
      <c r="J14" s="12">
        <f>IF(OR(E14="",F14=""),"",(F14-E14)*I14)</f>
        <v/>
      </c>
      <c r="K14" s="11" t="n"/>
      <c r="L14" s="12">
        <f>IF(OR(E14="",F14=""),"",(F14-E14)*I14-K14)</f>
        <v/>
      </c>
      <c r="M14" s="7" t="n"/>
      <c r="N14" s="7" t="n"/>
      <c r="O14" s="7" t="n"/>
      <c r="P14" s="9">
        <f>IF(OR(D14="",E14="",F14="",O14="Cancelada",O14="Não compareceu"),"",IF(SUMPRODUCT(($D$2:$D$501=D14)*($E$2:$E$501&lt;F14)*($F$2:$F$501&gt;E14)*($O$2:$O$501&lt;&gt;"Cancelada")*($O$2:$O$501&lt;&gt;"Não compareceu"))&gt;1,"CONFLITO",""))</f>
        <v/>
      </c>
      <c r="Q14" s="7" t="n"/>
    </row>
    <row r="15">
      <c r="A15" s="9">
        <f>IF(B15="","",ROW()-1)</f>
        <v/>
      </c>
      <c r="B15" s="7" t="n"/>
      <c r="C15" s="7" t="n"/>
      <c r="D15" s="6" t="n"/>
      <c r="E15" s="10" t="n"/>
      <c r="F15" s="10" t="n"/>
      <c r="G15" s="9">
        <f>IF(OR(E15="",F15=""),"",F15-E15)</f>
        <v/>
      </c>
      <c r="H15" s="8" t="n"/>
      <c r="I15" s="11" t="n"/>
      <c r="J15" s="12">
        <f>IF(OR(E15="",F15=""),"",(F15-E15)*I15)</f>
        <v/>
      </c>
      <c r="K15" s="11" t="n"/>
      <c r="L15" s="12">
        <f>IF(OR(E15="",F15=""),"",(F15-E15)*I15-K15)</f>
        <v/>
      </c>
      <c r="M15" s="7" t="n"/>
      <c r="N15" s="7" t="n"/>
      <c r="O15" s="7" t="n"/>
      <c r="P15" s="9">
        <f>IF(OR(D15="",E15="",F15="",O15="Cancelada",O15="Não compareceu"),"",IF(SUMPRODUCT(($D$2:$D$501=D15)*($E$2:$E$501&lt;F15)*($F$2:$F$501&gt;E15)*($O$2:$O$501&lt;&gt;"Cancelada")*($O$2:$O$501&lt;&gt;"Não compareceu"))&gt;1,"CONFLITO",""))</f>
        <v/>
      </c>
      <c r="Q15" s="7" t="n"/>
    </row>
    <row r="16">
      <c r="A16" s="9">
        <f>IF(B16="","",ROW()-1)</f>
        <v/>
      </c>
      <c r="B16" s="7" t="n"/>
      <c r="C16" s="7" t="n"/>
      <c r="D16" s="6" t="n"/>
      <c r="E16" s="10" t="n"/>
      <c r="F16" s="10" t="n"/>
      <c r="G16" s="9">
        <f>IF(OR(E16="",F16=""),"",F16-E16)</f>
        <v/>
      </c>
      <c r="H16" s="8" t="n"/>
      <c r="I16" s="11" t="n"/>
      <c r="J16" s="12">
        <f>IF(OR(E16="",F16=""),"",(F16-E16)*I16)</f>
        <v/>
      </c>
      <c r="K16" s="11" t="n"/>
      <c r="L16" s="12">
        <f>IF(OR(E16="",F16=""),"",(F16-E16)*I16-K16)</f>
        <v/>
      </c>
      <c r="M16" s="7" t="n"/>
      <c r="N16" s="7" t="n"/>
      <c r="O16" s="7" t="n"/>
      <c r="P16" s="9">
        <f>IF(OR(D16="",E16="",F16="",O16="Cancelada",O16="Não compareceu"),"",IF(SUMPRODUCT(($D$2:$D$501=D16)*($E$2:$E$501&lt;F16)*($F$2:$F$501&gt;E16)*($O$2:$O$501&lt;&gt;"Cancelada")*($O$2:$O$501&lt;&gt;"Não compareceu"))&gt;1,"CONFLITO",""))</f>
        <v/>
      </c>
      <c r="Q16" s="7" t="n"/>
    </row>
    <row r="17">
      <c r="A17" s="9">
        <f>IF(B17="","",ROW()-1)</f>
        <v/>
      </c>
      <c r="B17" s="7" t="n"/>
      <c r="C17" s="7" t="n"/>
      <c r="D17" s="6" t="n"/>
      <c r="E17" s="10" t="n"/>
      <c r="F17" s="10" t="n"/>
      <c r="G17" s="9">
        <f>IF(OR(E17="",F17=""),"",F17-E17)</f>
        <v/>
      </c>
      <c r="H17" s="8" t="n"/>
      <c r="I17" s="11" t="n"/>
      <c r="J17" s="12">
        <f>IF(OR(E17="",F17=""),"",(F17-E17)*I17)</f>
        <v/>
      </c>
      <c r="K17" s="11" t="n"/>
      <c r="L17" s="12">
        <f>IF(OR(E17="",F17=""),"",(F17-E17)*I17-K17)</f>
        <v/>
      </c>
      <c r="M17" s="7" t="n"/>
      <c r="N17" s="7" t="n"/>
      <c r="O17" s="7" t="n"/>
      <c r="P17" s="9">
        <f>IF(OR(D17="",E17="",F17="",O17="Cancelada",O17="Não compareceu"),"",IF(SUMPRODUCT(($D$2:$D$501=D17)*($E$2:$E$501&lt;F17)*($F$2:$F$501&gt;E17)*($O$2:$O$501&lt;&gt;"Cancelada")*($O$2:$O$501&lt;&gt;"Não compareceu"))&gt;1,"CONFLITO",""))</f>
        <v/>
      </c>
      <c r="Q17" s="7" t="n"/>
    </row>
    <row r="18">
      <c r="A18" s="9">
        <f>IF(B18="","",ROW()-1)</f>
        <v/>
      </c>
      <c r="B18" s="7" t="n"/>
      <c r="C18" s="7" t="n"/>
      <c r="D18" s="6" t="n"/>
      <c r="E18" s="10" t="n"/>
      <c r="F18" s="10" t="n"/>
      <c r="G18" s="9">
        <f>IF(OR(E18="",F18=""),"",F18-E18)</f>
        <v/>
      </c>
      <c r="H18" s="8" t="n"/>
      <c r="I18" s="11" t="n"/>
      <c r="J18" s="12">
        <f>IF(OR(E18="",F18=""),"",(F18-E18)*I18)</f>
        <v/>
      </c>
      <c r="K18" s="11" t="n"/>
      <c r="L18" s="12">
        <f>IF(OR(E18="",F18=""),"",(F18-E18)*I18-K18)</f>
        <v/>
      </c>
      <c r="M18" s="7" t="n"/>
      <c r="N18" s="7" t="n"/>
      <c r="O18" s="7" t="n"/>
      <c r="P18" s="9">
        <f>IF(OR(D18="",E18="",F18="",O18="Cancelada",O18="Não compareceu"),"",IF(SUMPRODUCT(($D$2:$D$501=D18)*($E$2:$E$501&lt;F18)*($F$2:$F$501&gt;E18)*($O$2:$O$501&lt;&gt;"Cancelada")*($O$2:$O$501&lt;&gt;"Não compareceu"))&gt;1,"CONFLITO",""))</f>
        <v/>
      </c>
      <c r="Q18" s="7" t="n"/>
    </row>
    <row r="19">
      <c r="A19" s="9">
        <f>IF(B19="","",ROW()-1)</f>
        <v/>
      </c>
      <c r="B19" s="7" t="n"/>
      <c r="C19" s="7" t="n"/>
      <c r="D19" s="6" t="n"/>
      <c r="E19" s="10" t="n"/>
      <c r="F19" s="10" t="n"/>
      <c r="G19" s="9">
        <f>IF(OR(E19="",F19=""),"",F19-E19)</f>
        <v/>
      </c>
      <c r="H19" s="8" t="n"/>
      <c r="I19" s="11" t="n"/>
      <c r="J19" s="12">
        <f>IF(OR(E19="",F19=""),"",(F19-E19)*I19)</f>
        <v/>
      </c>
      <c r="K19" s="11" t="n"/>
      <c r="L19" s="12">
        <f>IF(OR(E19="",F19=""),"",(F19-E19)*I19-K19)</f>
        <v/>
      </c>
      <c r="M19" s="7" t="n"/>
      <c r="N19" s="7" t="n"/>
      <c r="O19" s="7" t="n"/>
      <c r="P19" s="9">
        <f>IF(OR(D19="",E19="",F19="",O19="Cancelada",O19="Não compareceu"),"",IF(SUMPRODUCT(($D$2:$D$501=D19)*($E$2:$E$501&lt;F19)*($F$2:$F$501&gt;E19)*($O$2:$O$501&lt;&gt;"Cancelada")*($O$2:$O$501&lt;&gt;"Não compareceu"))&gt;1,"CONFLITO",""))</f>
        <v/>
      </c>
      <c r="Q19" s="7" t="n"/>
    </row>
    <row r="20">
      <c r="A20" s="9">
        <f>IF(B20="","",ROW()-1)</f>
        <v/>
      </c>
      <c r="B20" s="7" t="n"/>
      <c r="C20" s="7" t="n"/>
      <c r="D20" s="6" t="n"/>
      <c r="E20" s="10" t="n"/>
      <c r="F20" s="10" t="n"/>
      <c r="G20" s="9">
        <f>IF(OR(E20="",F20=""),"",F20-E20)</f>
        <v/>
      </c>
      <c r="H20" s="8" t="n"/>
      <c r="I20" s="11" t="n"/>
      <c r="J20" s="12">
        <f>IF(OR(E20="",F20=""),"",(F20-E20)*I20)</f>
        <v/>
      </c>
      <c r="K20" s="11" t="n"/>
      <c r="L20" s="12">
        <f>IF(OR(E20="",F20=""),"",(F20-E20)*I20-K20)</f>
        <v/>
      </c>
      <c r="M20" s="7" t="n"/>
      <c r="N20" s="7" t="n"/>
      <c r="O20" s="7" t="n"/>
      <c r="P20" s="9">
        <f>IF(OR(D20="",E20="",F20="",O20="Cancelada",O20="Não compareceu"),"",IF(SUMPRODUCT(($D$2:$D$501=D20)*($E$2:$E$501&lt;F20)*($F$2:$F$501&gt;E20)*($O$2:$O$501&lt;&gt;"Cancelada")*($O$2:$O$501&lt;&gt;"Não compareceu"))&gt;1,"CONFLITO",""))</f>
        <v/>
      </c>
      <c r="Q20" s="7" t="n"/>
    </row>
    <row r="21">
      <c r="A21" s="9">
        <f>IF(B21="","",ROW()-1)</f>
        <v/>
      </c>
      <c r="B21" s="7" t="n"/>
      <c r="C21" s="7" t="n"/>
      <c r="D21" s="6" t="n"/>
      <c r="E21" s="10" t="n"/>
      <c r="F21" s="10" t="n"/>
      <c r="G21" s="9">
        <f>IF(OR(E21="",F21=""),"",F21-E21)</f>
        <v/>
      </c>
      <c r="H21" s="8" t="n"/>
      <c r="I21" s="11" t="n"/>
      <c r="J21" s="12">
        <f>IF(OR(E21="",F21=""),"",(F21-E21)*I21)</f>
        <v/>
      </c>
      <c r="K21" s="11" t="n"/>
      <c r="L21" s="12">
        <f>IF(OR(E21="",F21=""),"",(F21-E21)*I21-K21)</f>
        <v/>
      </c>
      <c r="M21" s="7" t="n"/>
      <c r="N21" s="7" t="n"/>
      <c r="O21" s="7" t="n"/>
      <c r="P21" s="9">
        <f>IF(OR(D21="",E21="",F21="",O21="Cancelada",O21="Não compareceu"),"",IF(SUMPRODUCT(($D$2:$D$501=D21)*($E$2:$E$501&lt;F21)*($F$2:$F$501&gt;E21)*($O$2:$O$501&lt;&gt;"Cancelada")*($O$2:$O$501&lt;&gt;"Não compareceu"))&gt;1,"CONFLITO",""))</f>
        <v/>
      </c>
      <c r="Q21" s="7" t="n"/>
    </row>
    <row r="22">
      <c r="A22" s="9">
        <f>IF(B22="","",ROW()-1)</f>
        <v/>
      </c>
      <c r="B22" s="7" t="n"/>
      <c r="C22" s="7" t="n"/>
      <c r="D22" s="6" t="n"/>
      <c r="E22" s="10" t="n"/>
      <c r="F22" s="10" t="n"/>
      <c r="G22" s="9">
        <f>IF(OR(E22="",F22=""),"",F22-E22)</f>
        <v/>
      </c>
      <c r="H22" s="8" t="n"/>
      <c r="I22" s="11" t="n"/>
      <c r="J22" s="12">
        <f>IF(OR(E22="",F22=""),"",(F22-E22)*I22)</f>
        <v/>
      </c>
      <c r="K22" s="11" t="n"/>
      <c r="L22" s="12">
        <f>IF(OR(E22="",F22=""),"",(F22-E22)*I22-K22)</f>
        <v/>
      </c>
      <c r="M22" s="7" t="n"/>
      <c r="N22" s="7" t="n"/>
      <c r="O22" s="7" t="n"/>
      <c r="P22" s="9">
        <f>IF(OR(D22="",E22="",F22="",O22="Cancelada",O22="Não compareceu"),"",IF(SUMPRODUCT(($D$2:$D$501=D22)*($E$2:$E$501&lt;F22)*($F$2:$F$501&gt;E22)*($O$2:$O$501&lt;&gt;"Cancelada")*($O$2:$O$501&lt;&gt;"Não compareceu"))&gt;1,"CONFLITO",""))</f>
        <v/>
      </c>
      <c r="Q22" s="7" t="n"/>
    </row>
    <row r="23">
      <c r="A23" s="9">
        <f>IF(B23="","",ROW()-1)</f>
        <v/>
      </c>
      <c r="B23" s="7" t="n"/>
      <c r="C23" s="7" t="n"/>
      <c r="D23" s="6" t="n"/>
      <c r="E23" s="10" t="n"/>
      <c r="F23" s="10" t="n"/>
      <c r="G23" s="9">
        <f>IF(OR(E23="",F23=""),"",F23-E23)</f>
        <v/>
      </c>
      <c r="H23" s="8" t="n"/>
      <c r="I23" s="11" t="n"/>
      <c r="J23" s="12">
        <f>IF(OR(E23="",F23=""),"",(F23-E23)*I23)</f>
        <v/>
      </c>
      <c r="K23" s="11" t="n"/>
      <c r="L23" s="12">
        <f>IF(OR(E23="",F23=""),"",(F23-E23)*I23-K23)</f>
        <v/>
      </c>
      <c r="M23" s="7" t="n"/>
      <c r="N23" s="7" t="n"/>
      <c r="O23" s="7" t="n"/>
      <c r="P23" s="9">
        <f>IF(OR(D23="",E23="",F23="",O23="Cancelada",O23="Não compareceu"),"",IF(SUMPRODUCT(($D$2:$D$501=D23)*($E$2:$E$501&lt;F23)*($F$2:$F$501&gt;E23)*($O$2:$O$501&lt;&gt;"Cancelada")*($O$2:$O$501&lt;&gt;"Não compareceu"))&gt;1,"CONFLITO",""))</f>
        <v/>
      </c>
      <c r="Q23" s="7" t="n"/>
    </row>
    <row r="24">
      <c r="A24" s="9">
        <f>IF(B24="","",ROW()-1)</f>
        <v/>
      </c>
      <c r="B24" s="7" t="n"/>
      <c r="C24" s="7" t="n"/>
      <c r="D24" s="6" t="n"/>
      <c r="E24" s="10" t="n"/>
      <c r="F24" s="10" t="n"/>
      <c r="G24" s="9">
        <f>IF(OR(E24="",F24=""),"",F24-E24)</f>
        <v/>
      </c>
      <c r="H24" s="8" t="n"/>
      <c r="I24" s="11" t="n"/>
      <c r="J24" s="12">
        <f>IF(OR(E24="",F24=""),"",(F24-E24)*I24)</f>
        <v/>
      </c>
      <c r="K24" s="11" t="n"/>
      <c r="L24" s="12">
        <f>IF(OR(E24="",F24=""),"",(F24-E24)*I24-K24)</f>
        <v/>
      </c>
      <c r="M24" s="7" t="n"/>
      <c r="N24" s="7" t="n"/>
      <c r="O24" s="7" t="n"/>
      <c r="P24" s="9">
        <f>IF(OR(D24="",E24="",F24="",O24="Cancelada",O24="Não compareceu"),"",IF(SUMPRODUCT(($D$2:$D$501=D24)*($E$2:$E$501&lt;F24)*($F$2:$F$501&gt;E24)*($O$2:$O$501&lt;&gt;"Cancelada")*($O$2:$O$501&lt;&gt;"Não compareceu"))&gt;1,"CONFLITO",""))</f>
        <v/>
      </c>
      <c r="Q24" s="7" t="n"/>
    </row>
    <row r="25">
      <c r="A25" s="9">
        <f>IF(B25="","",ROW()-1)</f>
        <v/>
      </c>
      <c r="B25" s="7" t="n"/>
      <c r="C25" s="7" t="n"/>
      <c r="D25" s="6" t="n"/>
      <c r="E25" s="10" t="n"/>
      <c r="F25" s="10" t="n"/>
      <c r="G25" s="9">
        <f>IF(OR(E25="",F25=""),"",F25-E25)</f>
        <v/>
      </c>
      <c r="H25" s="8" t="n"/>
      <c r="I25" s="11" t="n"/>
      <c r="J25" s="12">
        <f>IF(OR(E25="",F25=""),"",(F25-E25)*I25)</f>
        <v/>
      </c>
      <c r="K25" s="11" t="n"/>
      <c r="L25" s="12">
        <f>IF(OR(E25="",F25=""),"",(F25-E25)*I25-K25)</f>
        <v/>
      </c>
      <c r="M25" s="7" t="n"/>
      <c r="N25" s="7" t="n"/>
      <c r="O25" s="7" t="n"/>
      <c r="P25" s="9">
        <f>IF(OR(D25="",E25="",F25="",O25="Cancelada",O25="Não compareceu"),"",IF(SUMPRODUCT(($D$2:$D$501=D25)*($E$2:$E$501&lt;F25)*($F$2:$F$501&gt;E25)*($O$2:$O$501&lt;&gt;"Cancelada")*($O$2:$O$501&lt;&gt;"Não compareceu"))&gt;1,"CONFLITO",""))</f>
        <v/>
      </c>
      <c r="Q25" s="7" t="n"/>
    </row>
    <row r="26">
      <c r="A26" s="9">
        <f>IF(B26="","",ROW()-1)</f>
        <v/>
      </c>
      <c r="B26" s="7" t="n"/>
      <c r="C26" s="7" t="n"/>
      <c r="D26" s="6" t="n"/>
      <c r="E26" s="10" t="n"/>
      <c r="F26" s="10" t="n"/>
      <c r="G26" s="9">
        <f>IF(OR(E26="",F26=""),"",F26-E26)</f>
        <v/>
      </c>
      <c r="H26" s="8" t="n"/>
      <c r="I26" s="11" t="n"/>
      <c r="J26" s="12">
        <f>IF(OR(E26="",F26=""),"",(F26-E26)*I26)</f>
        <v/>
      </c>
      <c r="K26" s="11" t="n"/>
      <c r="L26" s="12">
        <f>IF(OR(E26="",F26=""),"",(F26-E26)*I26-K26)</f>
        <v/>
      </c>
      <c r="M26" s="7" t="n"/>
      <c r="N26" s="7" t="n"/>
      <c r="O26" s="7" t="n"/>
      <c r="P26" s="9">
        <f>IF(OR(D26="",E26="",F26="",O26="Cancelada",O26="Não compareceu"),"",IF(SUMPRODUCT(($D$2:$D$501=D26)*($E$2:$E$501&lt;F26)*($F$2:$F$501&gt;E26)*($O$2:$O$501&lt;&gt;"Cancelada")*($O$2:$O$501&lt;&gt;"Não compareceu"))&gt;1,"CONFLITO",""))</f>
        <v/>
      </c>
      <c r="Q26" s="7" t="n"/>
    </row>
    <row r="27">
      <c r="A27" s="9">
        <f>IF(B27="","",ROW()-1)</f>
        <v/>
      </c>
      <c r="B27" s="7" t="n"/>
      <c r="C27" s="7" t="n"/>
      <c r="D27" s="6" t="n"/>
      <c r="E27" s="10" t="n"/>
      <c r="F27" s="10" t="n"/>
      <c r="G27" s="9">
        <f>IF(OR(E27="",F27=""),"",F27-E27)</f>
        <v/>
      </c>
      <c r="H27" s="8" t="n"/>
      <c r="I27" s="11" t="n"/>
      <c r="J27" s="12">
        <f>IF(OR(E27="",F27=""),"",(F27-E27)*I27)</f>
        <v/>
      </c>
      <c r="K27" s="11" t="n"/>
      <c r="L27" s="12">
        <f>IF(OR(E27="",F27=""),"",(F27-E27)*I27-K27)</f>
        <v/>
      </c>
      <c r="M27" s="7" t="n"/>
      <c r="N27" s="7" t="n"/>
      <c r="O27" s="7" t="n"/>
      <c r="P27" s="9">
        <f>IF(OR(D27="",E27="",F27="",O27="Cancelada",O27="Não compareceu"),"",IF(SUMPRODUCT(($D$2:$D$501=D27)*($E$2:$E$501&lt;F27)*($F$2:$F$501&gt;E27)*($O$2:$O$501&lt;&gt;"Cancelada")*($O$2:$O$501&lt;&gt;"Não compareceu"))&gt;1,"CONFLITO",""))</f>
        <v/>
      </c>
      <c r="Q27" s="7" t="n"/>
    </row>
    <row r="28">
      <c r="A28" s="9">
        <f>IF(B28="","",ROW()-1)</f>
        <v/>
      </c>
      <c r="B28" s="7" t="n"/>
      <c r="C28" s="7" t="n"/>
      <c r="D28" s="6" t="n"/>
      <c r="E28" s="10" t="n"/>
      <c r="F28" s="10" t="n"/>
      <c r="G28" s="9">
        <f>IF(OR(E28="",F28=""),"",F28-E28)</f>
        <v/>
      </c>
      <c r="H28" s="8" t="n"/>
      <c r="I28" s="11" t="n"/>
      <c r="J28" s="12">
        <f>IF(OR(E28="",F28=""),"",(F28-E28)*I28)</f>
        <v/>
      </c>
      <c r="K28" s="11" t="n"/>
      <c r="L28" s="12">
        <f>IF(OR(E28="",F28=""),"",(F28-E28)*I28-K28)</f>
        <v/>
      </c>
      <c r="M28" s="7" t="n"/>
      <c r="N28" s="7" t="n"/>
      <c r="O28" s="7" t="n"/>
      <c r="P28" s="9">
        <f>IF(OR(D28="",E28="",F28="",O28="Cancelada",O28="Não compareceu"),"",IF(SUMPRODUCT(($D$2:$D$501=D28)*($E$2:$E$501&lt;F28)*($F$2:$F$501&gt;E28)*($O$2:$O$501&lt;&gt;"Cancelada")*($O$2:$O$501&lt;&gt;"Não compareceu"))&gt;1,"CONFLITO",""))</f>
        <v/>
      </c>
      <c r="Q28" s="7" t="n"/>
    </row>
    <row r="29">
      <c r="A29" s="9">
        <f>IF(B29="","",ROW()-1)</f>
        <v/>
      </c>
      <c r="B29" s="7" t="n"/>
      <c r="C29" s="7" t="n"/>
      <c r="D29" s="6" t="n"/>
      <c r="E29" s="10" t="n"/>
      <c r="F29" s="10" t="n"/>
      <c r="G29" s="9">
        <f>IF(OR(E29="",F29=""),"",F29-E29)</f>
        <v/>
      </c>
      <c r="H29" s="8" t="n"/>
      <c r="I29" s="11" t="n"/>
      <c r="J29" s="12">
        <f>IF(OR(E29="",F29=""),"",(F29-E29)*I29)</f>
        <v/>
      </c>
      <c r="K29" s="11" t="n"/>
      <c r="L29" s="12">
        <f>IF(OR(E29="",F29=""),"",(F29-E29)*I29-K29)</f>
        <v/>
      </c>
      <c r="M29" s="7" t="n"/>
      <c r="N29" s="7" t="n"/>
      <c r="O29" s="7" t="n"/>
      <c r="P29" s="9">
        <f>IF(OR(D29="",E29="",F29="",O29="Cancelada",O29="Não compareceu"),"",IF(SUMPRODUCT(($D$2:$D$501=D29)*($E$2:$E$501&lt;F29)*($F$2:$F$501&gt;E29)*($O$2:$O$501&lt;&gt;"Cancelada")*($O$2:$O$501&lt;&gt;"Não compareceu"))&gt;1,"CONFLITO",""))</f>
        <v/>
      </c>
      <c r="Q29" s="7" t="n"/>
    </row>
    <row r="30">
      <c r="A30" s="9">
        <f>IF(B30="","",ROW()-1)</f>
        <v/>
      </c>
      <c r="B30" s="7" t="n"/>
      <c r="C30" s="7" t="n"/>
      <c r="D30" s="6" t="n"/>
      <c r="E30" s="10" t="n"/>
      <c r="F30" s="10" t="n"/>
      <c r="G30" s="9">
        <f>IF(OR(E30="",F30=""),"",F30-E30)</f>
        <v/>
      </c>
      <c r="H30" s="8" t="n"/>
      <c r="I30" s="11" t="n"/>
      <c r="J30" s="12">
        <f>IF(OR(E30="",F30=""),"",(F30-E30)*I30)</f>
        <v/>
      </c>
      <c r="K30" s="11" t="n"/>
      <c r="L30" s="12">
        <f>IF(OR(E30="",F30=""),"",(F30-E30)*I30-K30)</f>
        <v/>
      </c>
      <c r="M30" s="7" t="n"/>
      <c r="N30" s="7" t="n"/>
      <c r="O30" s="7" t="n"/>
      <c r="P30" s="9">
        <f>IF(OR(D30="",E30="",F30="",O30="Cancelada",O30="Não compareceu"),"",IF(SUMPRODUCT(($D$2:$D$501=D30)*($E$2:$E$501&lt;F30)*($F$2:$F$501&gt;E30)*($O$2:$O$501&lt;&gt;"Cancelada")*($O$2:$O$501&lt;&gt;"Não compareceu"))&gt;1,"CONFLITO",""))</f>
        <v/>
      </c>
      <c r="Q30" s="7" t="n"/>
    </row>
    <row r="31">
      <c r="A31" s="9">
        <f>IF(B31="","",ROW()-1)</f>
        <v/>
      </c>
      <c r="B31" s="7" t="n"/>
      <c r="C31" s="7" t="n"/>
      <c r="D31" s="6" t="n"/>
      <c r="E31" s="10" t="n"/>
      <c r="F31" s="10" t="n"/>
      <c r="G31" s="9">
        <f>IF(OR(E31="",F31=""),"",F31-E31)</f>
        <v/>
      </c>
      <c r="H31" s="8" t="n"/>
      <c r="I31" s="11" t="n"/>
      <c r="J31" s="12">
        <f>IF(OR(E31="",F31=""),"",(F31-E31)*I31)</f>
        <v/>
      </c>
      <c r="K31" s="11" t="n"/>
      <c r="L31" s="12">
        <f>IF(OR(E31="",F31=""),"",(F31-E31)*I31-K31)</f>
        <v/>
      </c>
      <c r="M31" s="7" t="n"/>
      <c r="N31" s="7" t="n"/>
      <c r="O31" s="7" t="n"/>
      <c r="P31" s="9">
        <f>IF(OR(D31="",E31="",F31="",O31="Cancelada",O31="Não compareceu"),"",IF(SUMPRODUCT(($D$2:$D$501=D31)*($E$2:$E$501&lt;F31)*($F$2:$F$501&gt;E31)*($O$2:$O$501&lt;&gt;"Cancelada")*($O$2:$O$501&lt;&gt;"Não compareceu"))&gt;1,"CONFLITO",""))</f>
        <v/>
      </c>
      <c r="Q31" s="7" t="n"/>
    </row>
    <row r="32">
      <c r="A32" s="9">
        <f>IF(B32="","",ROW()-1)</f>
        <v/>
      </c>
      <c r="B32" s="7" t="n"/>
      <c r="C32" s="7" t="n"/>
      <c r="D32" s="6" t="n"/>
      <c r="E32" s="10" t="n"/>
      <c r="F32" s="10" t="n"/>
      <c r="G32" s="9">
        <f>IF(OR(E32="",F32=""),"",F32-E32)</f>
        <v/>
      </c>
      <c r="H32" s="8" t="n"/>
      <c r="I32" s="11" t="n"/>
      <c r="J32" s="12">
        <f>IF(OR(E32="",F32=""),"",(F32-E32)*I32)</f>
        <v/>
      </c>
      <c r="K32" s="11" t="n"/>
      <c r="L32" s="12">
        <f>IF(OR(E32="",F32=""),"",(F32-E32)*I32-K32)</f>
        <v/>
      </c>
      <c r="M32" s="7" t="n"/>
      <c r="N32" s="7" t="n"/>
      <c r="O32" s="7" t="n"/>
      <c r="P32" s="9">
        <f>IF(OR(D32="",E32="",F32="",O32="Cancelada",O32="Não compareceu"),"",IF(SUMPRODUCT(($D$2:$D$501=D32)*($E$2:$E$501&lt;F32)*($F$2:$F$501&gt;E32)*($O$2:$O$501&lt;&gt;"Cancelada")*($O$2:$O$501&lt;&gt;"Não compareceu"))&gt;1,"CONFLITO",""))</f>
        <v/>
      </c>
      <c r="Q32" s="7" t="n"/>
    </row>
    <row r="33">
      <c r="A33" s="9">
        <f>IF(B33="","",ROW()-1)</f>
        <v/>
      </c>
      <c r="B33" s="7" t="n"/>
      <c r="C33" s="7" t="n"/>
      <c r="D33" s="6" t="n"/>
      <c r="E33" s="10" t="n"/>
      <c r="F33" s="10" t="n"/>
      <c r="G33" s="9">
        <f>IF(OR(E33="",F33=""),"",F33-E33)</f>
        <v/>
      </c>
      <c r="H33" s="8" t="n"/>
      <c r="I33" s="11" t="n"/>
      <c r="J33" s="12">
        <f>IF(OR(E33="",F33=""),"",(F33-E33)*I33)</f>
        <v/>
      </c>
      <c r="K33" s="11" t="n"/>
      <c r="L33" s="12">
        <f>IF(OR(E33="",F33=""),"",(F33-E33)*I33-K33)</f>
        <v/>
      </c>
      <c r="M33" s="7" t="n"/>
      <c r="N33" s="7" t="n"/>
      <c r="O33" s="7" t="n"/>
      <c r="P33" s="9">
        <f>IF(OR(D33="",E33="",F33="",O33="Cancelada",O33="Não compareceu"),"",IF(SUMPRODUCT(($D$2:$D$501=D33)*($E$2:$E$501&lt;F33)*($F$2:$F$501&gt;E33)*($O$2:$O$501&lt;&gt;"Cancelada")*($O$2:$O$501&lt;&gt;"Não compareceu"))&gt;1,"CONFLITO",""))</f>
        <v/>
      </c>
      <c r="Q33" s="7" t="n"/>
    </row>
    <row r="34">
      <c r="A34" s="9">
        <f>IF(B34="","",ROW()-1)</f>
        <v/>
      </c>
      <c r="B34" s="7" t="n"/>
      <c r="C34" s="7" t="n"/>
      <c r="D34" s="6" t="n"/>
      <c r="E34" s="10" t="n"/>
      <c r="F34" s="10" t="n"/>
      <c r="G34" s="9">
        <f>IF(OR(E34="",F34=""),"",F34-E34)</f>
        <v/>
      </c>
      <c r="H34" s="8" t="n"/>
      <c r="I34" s="11" t="n"/>
      <c r="J34" s="12">
        <f>IF(OR(E34="",F34=""),"",(F34-E34)*I34)</f>
        <v/>
      </c>
      <c r="K34" s="11" t="n"/>
      <c r="L34" s="12">
        <f>IF(OR(E34="",F34=""),"",(F34-E34)*I34-K34)</f>
        <v/>
      </c>
      <c r="M34" s="7" t="n"/>
      <c r="N34" s="7" t="n"/>
      <c r="O34" s="7" t="n"/>
      <c r="P34" s="9">
        <f>IF(OR(D34="",E34="",F34="",O34="Cancelada",O34="Não compareceu"),"",IF(SUMPRODUCT(($D$2:$D$501=D34)*($E$2:$E$501&lt;F34)*($F$2:$F$501&gt;E34)*($O$2:$O$501&lt;&gt;"Cancelada")*($O$2:$O$501&lt;&gt;"Não compareceu"))&gt;1,"CONFLITO",""))</f>
        <v/>
      </c>
      <c r="Q34" s="7" t="n"/>
    </row>
    <row r="35">
      <c r="A35" s="9">
        <f>IF(B35="","",ROW()-1)</f>
        <v/>
      </c>
      <c r="B35" s="7" t="n"/>
      <c r="C35" s="7" t="n"/>
      <c r="D35" s="6" t="n"/>
      <c r="E35" s="10" t="n"/>
      <c r="F35" s="10" t="n"/>
      <c r="G35" s="9">
        <f>IF(OR(E35="",F35=""),"",F35-E35)</f>
        <v/>
      </c>
      <c r="H35" s="8" t="n"/>
      <c r="I35" s="11" t="n"/>
      <c r="J35" s="12">
        <f>IF(OR(E35="",F35=""),"",(F35-E35)*I35)</f>
        <v/>
      </c>
      <c r="K35" s="11" t="n"/>
      <c r="L35" s="12">
        <f>IF(OR(E35="",F35=""),"",(F35-E35)*I35-K35)</f>
        <v/>
      </c>
      <c r="M35" s="7" t="n"/>
      <c r="N35" s="7" t="n"/>
      <c r="O35" s="7" t="n"/>
      <c r="P35" s="9">
        <f>IF(OR(D35="",E35="",F35="",O35="Cancelada",O35="Não compareceu"),"",IF(SUMPRODUCT(($D$2:$D$501=D35)*($E$2:$E$501&lt;F35)*($F$2:$F$501&gt;E35)*($O$2:$O$501&lt;&gt;"Cancelada")*($O$2:$O$501&lt;&gt;"Não compareceu"))&gt;1,"CONFLITO",""))</f>
        <v/>
      </c>
      <c r="Q35" s="7" t="n"/>
    </row>
    <row r="36">
      <c r="A36" s="9">
        <f>IF(B36="","",ROW()-1)</f>
        <v/>
      </c>
      <c r="B36" s="7" t="n"/>
      <c r="C36" s="7" t="n"/>
      <c r="D36" s="6" t="n"/>
      <c r="E36" s="10" t="n"/>
      <c r="F36" s="10" t="n"/>
      <c r="G36" s="9">
        <f>IF(OR(E36="",F36=""),"",F36-E36)</f>
        <v/>
      </c>
      <c r="H36" s="8" t="n"/>
      <c r="I36" s="11" t="n"/>
      <c r="J36" s="12">
        <f>IF(OR(E36="",F36=""),"",(F36-E36)*I36)</f>
        <v/>
      </c>
      <c r="K36" s="11" t="n"/>
      <c r="L36" s="12">
        <f>IF(OR(E36="",F36=""),"",(F36-E36)*I36-K36)</f>
        <v/>
      </c>
      <c r="M36" s="7" t="n"/>
      <c r="N36" s="7" t="n"/>
      <c r="O36" s="7" t="n"/>
      <c r="P36" s="9">
        <f>IF(OR(D36="",E36="",F36="",O36="Cancelada",O36="Não compareceu"),"",IF(SUMPRODUCT(($D$2:$D$501=D36)*($E$2:$E$501&lt;F36)*($F$2:$F$501&gt;E36)*($O$2:$O$501&lt;&gt;"Cancelada")*($O$2:$O$501&lt;&gt;"Não compareceu"))&gt;1,"CONFLITO",""))</f>
        <v/>
      </c>
      <c r="Q36" s="7" t="n"/>
    </row>
    <row r="37">
      <c r="A37" s="9">
        <f>IF(B37="","",ROW()-1)</f>
        <v/>
      </c>
      <c r="B37" s="7" t="n"/>
      <c r="C37" s="7" t="n"/>
      <c r="D37" s="6" t="n"/>
      <c r="E37" s="10" t="n"/>
      <c r="F37" s="10" t="n"/>
      <c r="G37" s="9">
        <f>IF(OR(E37="",F37=""),"",F37-E37)</f>
        <v/>
      </c>
      <c r="H37" s="8" t="n"/>
      <c r="I37" s="11" t="n"/>
      <c r="J37" s="12">
        <f>IF(OR(E37="",F37=""),"",(F37-E37)*I37)</f>
        <v/>
      </c>
      <c r="K37" s="11" t="n"/>
      <c r="L37" s="12">
        <f>IF(OR(E37="",F37=""),"",(F37-E37)*I37-K37)</f>
        <v/>
      </c>
      <c r="M37" s="7" t="n"/>
      <c r="N37" s="7" t="n"/>
      <c r="O37" s="7" t="n"/>
      <c r="P37" s="9">
        <f>IF(OR(D37="",E37="",F37="",O37="Cancelada",O37="Não compareceu"),"",IF(SUMPRODUCT(($D$2:$D$501=D37)*($E$2:$E$501&lt;F37)*($F$2:$F$501&gt;E37)*($O$2:$O$501&lt;&gt;"Cancelada")*($O$2:$O$501&lt;&gt;"Não compareceu"))&gt;1,"CONFLITO",""))</f>
        <v/>
      </c>
      <c r="Q37" s="7" t="n"/>
    </row>
    <row r="38">
      <c r="A38" s="9">
        <f>IF(B38="","",ROW()-1)</f>
        <v/>
      </c>
      <c r="B38" s="7" t="n"/>
      <c r="C38" s="7" t="n"/>
      <c r="D38" s="6" t="n"/>
      <c r="E38" s="10" t="n"/>
      <c r="F38" s="10" t="n"/>
      <c r="G38" s="9">
        <f>IF(OR(E38="",F38=""),"",F38-E38)</f>
        <v/>
      </c>
      <c r="H38" s="8" t="n"/>
      <c r="I38" s="11" t="n"/>
      <c r="J38" s="12">
        <f>IF(OR(E38="",F38=""),"",(F38-E38)*I38)</f>
        <v/>
      </c>
      <c r="K38" s="11" t="n"/>
      <c r="L38" s="12">
        <f>IF(OR(E38="",F38=""),"",(F38-E38)*I38-K38)</f>
        <v/>
      </c>
      <c r="M38" s="7" t="n"/>
      <c r="N38" s="7" t="n"/>
      <c r="O38" s="7" t="n"/>
      <c r="P38" s="9">
        <f>IF(OR(D38="",E38="",F38="",O38="Cancelada",O38="Não compareceu"),"",IF(SUMPRODUCT(($D$2:$D$501=D38)*($E$2:$E$501&lt;F38)*($F$2:$F$501&gt;E38)*($O$2:$O$501&lt;&gt;"Cancelada")*($O$2:$O$501&lt;&gt;"Não compareceu"))&gt;1,"CONFLITO",""))</f>
        <v/>
      </c>
      <c r="Q38" s="7" t="n"/>
    </row>
    <row r="39">
      <c r="A39" s="9">
        <f>IF(B39="","",ROW()-1)</f>
        <v/>
      </c>
      <c r="B39" s="7" t="n"/>
      <c r="C39" s="7" t="n"/>
      <c r="D39" s="6" t="n"/>
      <c r="E39" s="10" t="n"/>
      <c r="F39" s="10" t="n"/>
      <c r="G39" s="9">
        <f>IF(OR(E39="",F39=""),"",F39-E39)</f>
        <v/>
      </c>
      <c r="H39" s="8" t="n"/>
      <c r="I39" s="11" t="n"/>
      <c r="J39" s="12">
        <f>IF(OR(E39="",F39=""),"",(F39-E39)*I39)</f>
        <v/>
      </c>
      <c r="K39" s="11" t="n"/>
      <c r="L39" s="12">
        <f>IF(OR(E39="",F39=""),"",(F39-E39)*I39-K39)</f>
        <v/>
      </c>
      <c r="M39" s="7" t="n"/>
      <c r="N39" s="7" t="n"/>
      <c r="O39" s="7" t="n"/>
      <c r="P39" s="9">
        <f>IF(OR(D39="",E39="",F39="",O39="Cancelada",O39="Não compareceu"),"",IF(SUMPRODUCT(($D$2:$D$501=D39)*($E$2:$E$501&lt;F39)*($F$2:$F$501&gt;E39)*($O$2:$O$501&lt;&gt;"Cancelada")*($O$2:$O$501&lt;&gt;"Não compareceu"))&gt;1,"CONFLITO",""))</f>
        <v/>
      </c>
      <c r="Q39" s="7" t="n"/>
    </row>
    <row r="40">
      <c r="A40" s="9">
        <f>IF(B40="","",ROW()-1)</f>
        <v/>
      </c>
      <c r="B40" s="7" t="n"/>
      <c r="C40" s="7" t="n"/>
      <c r="D40" s="6" t="n"/>
      <c r="E40" s="10" t="n"/>
      <c r="F40" s="10" t="n"/>
      <c r="G40" s="9">
        <f>IF(OR(E40="",F40=""),"",F40-E40)</f>
        <v/>
      </c>
      <c r="H40" s="8" t="n"/>
      <c r="I40" s="11" t="n"/>
      <c r="J40" s="12">
        <f>IF(OR(E40="",F40=""),"",(F40-E40)*I40)</f>
        <v/>
      </c>
      <c r="K40" s="11" t="n"/>
      <c r="L40" s="12">
        <f>IF(OR(E40="",F40=""),"",(F40-E40)*I40-K40)</f>
        <v/>
      </c>
      <c r="M40" s="7" t="n"/>
      <c r="N40" s="7" t="n"/>
      <c r="O40" s="7" t="n"/>
      <c r="P40" s="9">
        <f>IF(OR(D40="",E40="",F40="",O40="Cancelada",O40="Não compareceu"),"",IF(SUMPRODUCT(($D$2:$D$501=D40)*($E$2:$E$501&lt;F40)*($F$2:$F$501&gt;E40)*($O$2:$O$501&lt;&gt;"Cancelada")*($O$2:$O$501&lt;&gt;"Não compareceu"))&gt;1,"CONFLITO",""))</f>
        <v/>
      </c>
      <c r="Q40" s="7" t="n"/>
    </row>
    <row r="41">
      <c r="A41" s="9">
        <f>IF(B41="","",ROW()-1)</f>
        <v/>
      </c>
      <c r="B41" s="7" t="n"/>
      <c r="C41" s="7" t="n"/>
      <c r="D41" s="6" t="n"/>
      <c r="E41" s="10" t="n"/>
      <c r="F41" s="10" t="n"/>
      <c r="G41" s="9">
        <f>IF(OR(E41="",F41=""),"",F41-E41)</f>
        <v/>
      </c>
      <c r="H41" s="8" t="n"/>
      <c r="I41" s="11" t="n"/>
      <c r="J41" s="12">
        <f>IF(OR(E41="",F41=""),"",(F41-E41)*I41)</f>
        <v/>
      </c>
      <c r="K41" s="11" t="n"/>
      <c r="L41" s="12">
        <f>IF(OR(E41="",F41=""),"",(F41-E41)*I41-K41)</f>
        <v/>
      </c>
      <c r="M41" s="7" t="n"/>
      <c r="N41" s="7" t="n"/>
      <c r="O41" s="7" t="n"/>
      <c r="P41" s="9">
        <f>IF(OR(D41="",E41="",F41="",O41="Cancelada",O41="Não compareceu"),"",IF(SUMPRODUCT(($D$2:$D$501=D41)*($E$2:$E$501&lt;F41)*($F$2:$F$501&gt;E41)*($O$2:$O$501&lt;&gt;"Cancelada")*($O$2:$O$501&lt;&gt;"Não compareceu"))&gt;1,"CONFLITO",""))</f>
        <v/>
      </c>
      <c r="Q41" s="7" t="n"/>
    </row>
    <row r="42">
      <c r="A42" s="9">
        <f>IF(B42="","",ROW()-1)</f>
        <v/>
      </c>
      <c r="B42" s="7" t="n"/>
      <c r="C42" s="7" t="n"/>
      <c r="D42" s="6" t="n"/>
      <c r="E42" s="10" t="n"/>
      <c r="F42" s="10" t="n"/>
      <c r="G42" s="9">
        <f>IF(OR(E42="",F42=""),"",F42-E42)</f>
        <v/>
      </c>
      <c r="H42" s="8" t="n"/>
      <c r="I42" s="11" t="n"/>
      <c r="J42" s="12">
        <f>IF(OR(E42="",F42=""),"",(F42-E42)*I42)</f>
        <v/>
      </c>
      <c r="K42" s="11" t="n"/>
      <c r="L42" s="12">
        <f>IF(OR(E42="",F42=""),"",(F42-E42)*I42-K42)</f>
        <v/>
      </c>
      <c r="M42" s="7" t="n"/>
      <c r="N42" s="7" t="n"/>
      <c r="O42" s="7" t="n"/>
      <c r="P42" s="9">
        <f>IF(OR(D42="",E42="",F42="",O42="Cancelada",O42="Não compareceu"),"",IF(SUMPRODUCT(($D$2:$D$501=D42)*($E$2:$E$501&lt;F42)*($F$2:$F$501&gt;E42)*($O$2:$O$501&lt;&gt;"Cancelada")*($O$2:$O$501&lt;&gt;"Não compareceu"))&gt;1,"CONFLITO",""))</f>
        <v/>
      </c>
      <c r="Q42" s="7" t="n"/>
    </row>
    <row r="43">
      <c r="A43" s="9">
        <f>IF(B43="","",ROW()-1)</f>
        <v/>
      </c>
      <c r="B43" s="7" t="n"/>
      <c r="C43" s="7" t="n"/>
      <c r="D43" s="6" t="n"/>
      <c r="E43" s="10" t="n"/>
      <c r="F43" s="10" t="n"/>
      <c r="G43" s="9">
        <f>IF(OR(E43="",F43=""),"",F43-E43)</f>
        <v/>
      </c>
      <c r="H43" s="8" t="n"/>
      <c r="I43" s="11" t="n"/>
      <c r="J43" s="12">
        <f>IF(OR(E43="",F43=""),"",(F43-E43)*I43)</f>
        <v/>
      </c>
      <c r="K43" s="11" t="n"/>
      <c r="L43" s="12">
        <f>IF(OR(E43="",F43=""),"",(F43-E43)*I43-K43)</f>
        <v/>
      </c>
      <c r="M43" s="7" t="n"/>
      <c r="N43" s="7" t="n"/>
      <c r="O43" s="7" t="n"/>
      <c r="P43" s="9">
        <f>IF(OR(D43="",E43="",F43="",O43="Cancelada",O43="Não compareceu"),"",IF(SUMPRODUCT(($D$2:$D$501=D43)*($E$2:$E$501&lt;F43)*($F$2:$F$501&gt;E43)*($O$2:$O$501&lt;&gt;"Cancelada")*($O$2:$O$501&lt;&gt;"Não compareceu"))&gt;1,"CONFLITO",""))</f>
        <v/>
      </c>
      <c r="Q43" s="7" t="n"/>
    </row>
    <row r="44">
      <c r="A44" s="9">
        <f>IF(B44="","",ROW()-1)</f>
        <v/>
      </c>
      <c r="B44" s="7" t="n"/>
      <c r="C44" s="7" t="n"/>
      <c r="D44" s="6" t="n"/>
      <c r="E44" s="10" t="n"/>
      <c r="F44" s="10" t="n"/>
      <c r="G44" s="9">
        <f>IF(OR(E44="",F44=""),"",F44-E44)</f>
        <v/>
      </c>
      <c r="H44" s="8" t="n"/>
      <c r="I44" s="11" t="n"/>
      <c r="J44" s="12">
        <f>IF(OR(E44="",F44=""),"",(F44-E44)*I44)</f>
        <v/>
      </c>
      <c r="K44" s="11" t="n"/>
      <c r="L44" s="12">
        <f>IF(OR(E44="",F44=""),"",(F44-E44)*I44-K44)</f>
        <v/>
      </c>
      <c r="M44" s="7" t="n"/>
      <c r="N44" s="7" t="n"/>
      <c r="O44" s="7" t="n"/>
      <c r="P44" s="9">
        <f>IF(OR(D44="",E44="",F44="",O44="Cancelada",O44="Não compareceu"),"",IF(SUMPRODUCT(($D$2:$D$501=D44)*($E$2:$E$501&lt;F44)*($F$2:$F$501&gt;E44)*($O$2:$O$501&lt;&gt;"Cancelada")*($O$2:$O$501&lt;&gt;"Não compareceu"))&gt;1,"CONFLITO",""))</f>
        <v/>
      </c>
      <c r="Q44" s="7" t="n"/>
    </row>
    <row r="45">
      <c r="A45" s="9">
        <f>IF(B45="","",ROW()-1)</f>
        <v/>
      </c>
      <c r="B45" s="7" t="n"/>
      <c r="C45" s="7" t="n"/>
      <c r="D45" s="6" t="n"/>
      <c r="E45" s="10" t="n"/>
      <c r="F45" s="10" t="n"/>
      <c r="G45" s="9">
        <f>IF(OR(E45="",F45=""),"",F45-E45)</f>
        <v/>
      </c>
      <c r="H45" s="8" t="n"/>
      <c r="I45" s="11" t="n"/>
      <c r="J45" s="12">
        <f>IF(OR(E45="",F45=""),"",(F45-E45)*I45)</f>
        <v/>
      </c>
      <c r="K45" s="11" t="n"/>
      <c r="L45" s="12">
        <f>IF(OR(E45="",F45=""),"",(F45-E45)*I45-K45)</f>
        <v/>
      </c>
      <c r="M45" s="7" t="n"/>
      <c r="N45" s="7" t="n"/>
      <c r="O45" s="7" t="n"/>
      <c r="P45" s="9">
        <f>IF(OR(D45="",E45="",F45="",O45="Cancelada",O45="Não compareceu"),"",IF(SUMPRODUCT(($D$2:$D$501=D45)*($E$2:$E$501&lt;F45)*($F$2:$F$501&gt;E45)*($O$2:$O$501&lt;&gt;"Cancelada")*($O$2:$O$501&lt;&gt;"Não compareceu"))&gt;1,"CONFLITO",""))</f>
        <v/>
      </c>
      <c r="Q45" s="7" t="n"/>
    </row>
    <row r="46">
      <c r="A46" s="9">
        <f>IF(B46="","",ROW()-1)</f>
        <v/>
      </c>
      <c r="B46" s="7" t="n"/>
      <c r="C46" s="7" t="n"/>
      <c r="D46" s="6" t="n"/>
      <c r="E46" s="10" t="n"/>
      <c r="F46" s="10" t="n"/>
      <c r="G46" s="9">
        <f>IF(OR(E46="",F46=""),"",F46-E46)</f>
        <v/>
      </c>
      <c r="H46" s="8" t="n"/>
      <c r="I46" s="11" t="n"/>
      <c r="J46" s="12">
        <f>IF(OR(E46="",F46=""),"",(F46-E46)*I46)</f>
        <v/>
      </c>
      <c r="K46" s="11" t="n"/>
      <c r="L46" s="12">
        <f>IF(OR(E46="",F46=""),"",(F46-E46)*I46-K46)</f>
        <v/>
      </c>
      <c r="M46" s="7" t="n"/>
      <c r="N46" s="7" t="n"/>
      <c r="O46" s="7" t="n"/>
      <c r="P46" s="9">
        <f>IF(OR(D46="",E46="",F46="",O46="Cancelada",O46="Não compareceu"),"",IF(SUMPRODUCT(($D$2:$D$501=D46)*($E$2:$E$501&lt;F46)*($F$2:$F$501&gt;E46)*($O$2:$O$501&lt;&gt;"Cancelada")*($O$2:$O$501&lt;&gt;"Não compareceu"))&gt;1,"CONFLITO",""))</f>
        <v/>
      </c>
      <c r="Q46" s="7" t="n"/>
    </row>
    <row r="47">
      <c r="A47" s="9">
        <f>IF(B47="","",ROW()-1)</f>
        <v/>
      </c>
      <c r="B47" s="7" t="n"/>
      <c r="C47" s="7" t="n"/>
      <c r="D47" s="6" t="n"/>
      <c r="E47" s="10" t="n"/>
      <c r="F47" s="10" t="n"/>
      <c r="G47" s="9">
        <f>IF(OR(E47="",F47=""),"",F47-E47)</f>
        <v/>
      </c>
      <c r="H47" s="8" t="n"/>
      <c r="I47" s="11" t="n"/>
      <c r="J47" s="12">
        <f>IF(OR(E47="",F47=""),"",(F47-E47)*I47)</f>
        <v/>
      </c>
      <c r="K47" s="11" t="n"/>
      <c r="L47" s="12">
        <f>IF(OR(E47="",F47=""),"",(F47-E47)*I47-K47)</f>
        <v/>
      </c>
      <c r="M47" s="7" t="n"/>
      <c r="N47" s="7" t="n"/>
      <c r="O47" s="7" t="n"/>
      <c r="P47" s="9">
        <f>IF(OR(D47="",E47="",F47="",O47="Cancelada",O47="Não compareceu"),"",IF(SUMPRODUCT(($D$2:$D$501=D47)*($E$2:$E$501&lt;F47)*($F$2:$F$501&gt;E47)*($O$2:$O$501&lt;&gt;"Cancelada")*($O$2:$O$501&lt;&gt;"Não compareceu"))&gt;1,"CONFLITO",""))</f>
        <v/>
      </c>
      <c r="Q47" s="7" t="n"/>
    </row>
    <row r="48">
      <c r="A48" s="9">
        <f>IF(B48="","",ROW()-1)</f>
        <v/>
      </c>
      <c r="B48" s="7" t="n"/>
      <c r="C48" s="7" t="n"/>
      <c r="D48" s="6" t="n"/>
      <c r="E48" s="10" t="n"/>
      <c r="F48" s="10" t="n"/>
      <c r="G48" s="9">
        <f>IF(OR(E48="",F48=""),"",F48-E48)</f>
        <v/>
      </c>
      <c r="H48" s="8" t="n"/>
      <c r="I48" s="11" t="n"/>
      <c r="J48" s="12">
        <f>IF(OR(E48="",F48=""),"",(F48-E48)*I48)</f>
        <v/>
      </c>
      <c r="K48" s="11" t="n"/>
      <c r="L48" s="12">
        <f>IF(OR(E48="",F48=""),"",(F48-E48)*I48-K48)</f>
        <v/>
      </c>
      <c r="M48" s="7" t="n"/>
      <c r="N48" s="7" t="n"/>
      <c r="O48" s="7" t="n"/>
      <c r="P48" s="9">
        <f>IF(OR(D48="",E48="",F48="",O48="Cancelada",O48="Não compareceu"),"",IF(SUMPRODUCT(($D$2:$D$501=D48)*($E$2:$E$501&lt;F48)*($F$2:$F$501&gt;E48)*($O$2:$O$501&lt;&gt;"Cancelada")*($O$2:$O$501&lt;&gt;"Não compareceu"))&gt;1,"CONFLITO",""))</f>
        <v/>
      </c>
      <c r="Q48" s="7" t="n"/>
    </row>
    <row r="49">
      <c r="A49" s="9">
        <f>IF(B49="","",ROW()-1)</f>
        <v/>
      </c>
      <c r="B49" s="7" t="n"/>
      <c r="C49" s="7" t="n"/>
      <c r="D49" s="6" t="n"/>
      <c r="E49" s="10" t="n"/>
      <c r="F49" s="10" t="n"/>
      <c r="G49" s="9">
        <f>IF(OR(E49="",F49=""),"",F49-E49)</f>
        <v/>
      </c>
      <c r="H49" s="8" t="n"/>
      <c r="I49" s="11" t="n"/>
      <c r="J49" s="12">
        <f>IF(OR(E49="",F49=""),"",(F49-E49)*I49)</f>
        <v/>
      </c>
      <c r="K49" s="11" t="n"/>
      <c r="L49" s="12">
        <f>IF(OR(E49="",F49=""),"",(F49-E49)*I49-K49)</f>
        <v/>
      </c>
      <c r="M49" s="7" t="n"/>
      <c r="N49" s="7" t="n"/>
      <c r="O49" s="7" t="n"/>
      <c r="P49" s="9">
        <f>IF(OR(D49="",E49="",F49="",O49="Cancelada",O49="Não compareceu"),"",IF(SUMPRODUCT(($D$2:$D$501=D49)*($E$2:$E$501&lt;F49)*($F$2:$F$501&gt;E49)*($O$2:$O$501&lt;&gt;"Cancelada")*($O$2:$O$501&lt;&gt;"Não compareceu"))&gt;1,"CONFLITO",""))</f>
        <v/>
      </c>
      <c r="Q49" s="7" t="n"/>
    </row>
    <row r="50">
      <c r="A50" s="9">
        <f>IF(B50="","",ROW()-1)</f>
        <v/>
      </c>
      <c r="B50" s="7" t="n"/>
      <c r="C50" s="7" t="n"/>
      <c r="D50" s="6" t="n"/>
      <c r="E50" s="10" t="n"/>
      <c r="F50" s="10" t="n"/>
      <c r="G50" s="9">
        <f>IF(OR(E50="",F50=""),"",F50-E50)</f>
        <v/>
      </c>
      <c r="H50" s="8" t="n"/>
      <c r="I50" s="11" t="n"/>
      <c r="J50" s="12">
        <f>IF(OR(E50="",F50=""),"",(F50-E50)*I50)</f>
        <v/>
      </c>
      <c r="K50" s="11" t="n"/>
      <c r="L50" s="12">
        <f>IF(OR(E50="",F50=""),"",(F50-E50)*I50-K50)</f>
        <v/>
      </c>
      <c r="M50" s="7" t="n"/>
      <c r="N50" s="7" t="n"/>
      <c r="O50" s="7" t="n"/>
      <c r="P50" s="9">
        <f>IF(OR(D50="",E50="",F50="",O50="Cancelada",O50="Não compareceu"),"",IF(SUMPRODUCT(($D$2:$D$501=D50)*($E$2:$E$501&lt;F50)*($F$2:$F$501&gt;E50)*($O$2:$O$501&lt;&gt;"Cancelada")*($O$2:$O$501&lt;&gt;"Não compareceu"))&gt;1,"CONFLITO",""))</f>
        <v/>
      </c>
      <c r="Q50" s="7" t="n"/>
    </row>
    <row r="51">
      <c r="A51" s="9">
        <f>IF(B51="","",ROW()-1)</f>
        <v/>
      </c>
      <c r="B51" s="7" t="n"/>
      <c r="C51" s="7" t="n"/>
      <c r="D51" s="6" t="n"/>
      <c r="E51" s="10" t="n"/>
      <c r="F51" s="10" t="n"/>
      <c r="G51" s="9">
        <f>IF(OR(E51="",F51=""),"",F51-E51)</f>
        <v/>
      </c>
      <c r="H51" s="8" t="n"/>
      <c r="I51" s="11" t="n"/>
      <c r="J51" s="12">
        <f>IF(OR(E51="",F51=""),"",(F51-E51)*I51)</f>
        <v/>
      </c>
      <c r="K51" s="11" t="n"/>
      <c r="L51" s="12">
        <f>IF(OR(E51="",F51=""),"",(F51-E51)*I51-K51)</f>
        <v/>
      </c>
      <c r="M51" s="7" t="n"/>
      <c r="N51" s="7" t="n"/>
      <c r="O51" s="7" t="n"/>
      <c r="P51" s="9">
        <f>IF(OR(D51="",E51="",F51="",O51="Cancelada",O51="Não compareceu"),"",IF(SUMPRODUCT(($D$2:$D$501=D51)*($E$2:$E$501&lt;F51)*($F$2:$F$501&gt;E51)*($O$2:$O$501&lt;&gt;"Cancelada")*($O$2:$O$501&lt;&gt;"Não compareceu"))&gt;1,"CONFLITO",""))</f>
        <v/>
      </c>
      <c r="Q51" s="7" t="n"/>
    </row>
    <row r="52">
      <c r="A52" s="9">
        <f>IF(B52="","",ROW()-1)</f>
        <v/>
      </c>
      <c r="B52" s="7" t="n"/>
      <c r="C52" s="7" t="n"/>
      <c r="D52" s="6" t="n"/>
      <c r="E52" s="10" t="n"/>
      <c r="F52" s="10" t="n"/>
      <c r="G52" s="9">
        <f>IF(OR(E52="",F52=""),"",F52-E52)</f>
        <v/>
      </c>
      <c r="H52" s="8" t="n"/>
      <c r="I52" s="11" t="n"/>
      <c r="J52" s="12">
        <f>IF(OR(E52="",F52=""),"",(F52-E52)*I52)</f>
        <v/>
      </c>
      <c r="K52" s="11" t="n"/>
      <c r="L52" s="12">
        <f>IF(OR(E52="",F52=""),"",(F52-E52)*I52-K52)</f>
        <v/>
      </c>
      <c r="M52" s="7" t="n"/>
      <c r="N52" s="7" t="n"/>
      <c r="O52" s="7" t="n"/>
      <c r="P52" s="9">
        <f>IF(OR(D52="",E52="",F52="",O52="Cancelada",O52="Não compareceu"),"",IF(SUMPRODUCT(($D$2:$D$501=D52)*($E$2:$E$501&lt;F52)*($F$2:$F$501&gt;E52)*($O$2:$O$501&lt;&gt;"Cancelada")*($O$2:$O$501&lt;&gt;"Não compareceu"))&gt;1,"CONFLITO",""))</f>
        <v/>
      </c>
      <c r="Q52" s="7" t="n"/>
    </row>
    <row r="53">
      <c r="A53" s="9">
        <f>IF(B53="","",ROW()-1)</f>
        <v/>
      </c>
      <c r="B53" s="7" t="n"/>
      <c r="C53" s="7" t="n"/>
      <c r="D53" s="6" t="n"/>
      <c r="E53" s="10" t="n"/>
      <c r="F53" s="10" t="n"/>
      <c r="G53" s="9">
        <f>IF(OR(E53="",F53=""),"",F53-E53)</f>
        <v/>
      </c>
      <c r="H53" s="8" t="n"/>
      <c r="I53" s="11" t="n"/>
      <c r="J53" s="12">
        <f>IF(OR(E53="",F53=""),"",(F53-E53)*I53)</f>
        <v/>
      </c>
      <c r="K53" s="11" t="n"/>
      <c r="L53" s="12">
        <f>IF(OR(E53="",F53=""),"",(F53-E53)*I53-K53)</f>
        <v/>
      </c>
      <c r="M53" s="7" t="n"/>
      <c r="N53" s="7" t="n"/>
      <c r="O53" s="7" t="n"/>
      <c r="P53" s="9">
        <f>IF(OR(D53="",E53="",F53="",O53="Cancelada",O53="Não compareceu"),"",IF(SUMPRODUCT(($D$2:$D$501=D53)*($E$2:$E$501&lt;F53)*($F$2:$F$501&gt;E53)*($O$2:$O$501&lt;&gt;"Cancelada")*($O$2:$O$501&lt;&gt;"Não compareceu"))&gt;1,"CONFLITO",""))</f>
        <v/>
      </c>
      <c r="Q53" s="7" t="n"/>
    </row>
    <row r="54">
      <c r="A54" s="9">
        <f>IF(B54="","",ROW()-1)</f>
        <v/>
      </c>
      <c r="B54" s="7" t="n"/>
      <c r="C54" s="7" t="n"/>
      <c r="D54" s="6" t="n"/>
      <c r="E54" s="10" t="n"/>
      <c r="F54" s="10" t="n"/>
      <c r="G54" s="9">
        <f>IF(OR(E54="",F54=""),"",F54-E54)</f>
        <v/>
      </c>
      <c r="H54" s="8" t="n"/>
      <c r="I54" s="11" t="n"/>
      <c r="J54" s="12">
        <f>IF(OR(E54="",F54=""),"",(F54-E54)*I54)</f>
        <v/>
      </c>
      <c r="K54" s="11" t="n"/>
      <c r="L54" s="12">
        <f>IF(OR(E54="",F54=""),"",(F54-E54)*I54-K54)</f>
        <v/>
      </c>
      <c r="M54" s="7" t="n"/>
      <c r="N54" s="7" t="n"/>
      <c r="O54" s="7" t="n"/>
      <c r="P54" s="9">
        <f>IF(OR(D54="",E54="",F54="",O54="Cancelada",O54="Não compareceu"),"",IF(SUMPRODUCT(($D$2:$D$501=D54)*($E$2:$E$501&lt;F54)*($F$2:$F$501&gt;E54)*($O$2:$O$501&lt;&gt;"Cancelada")*($O$2:$O$501&lt;&gt;"Não compareceu"))&gt;1,"CONFLITO",""))</f>
        <v/>
      </c>
      <c r="Q54" s="7" t="n"/>
    </row>
    <row r="55">
      <c r="A55" s="9">
        <f>IF(B55="","",ROW()-1)</f>
        <v/>
      </c>
      <c r="B55" s="7" t="n"/>
      <c r="C55" s="7" t="n"/>
      <c r="D55" s="6" t="n"/>
      <c r="E55" s="10" t="n"/>
      <c r="F55" s="10" t="n"/>
      <c r="G55" s="9">
        <f>IF(OR(E55="",F55=""),"",F55-E55)</f>
        <v/>
      </c>
      <c r="H55" s="8" t="n"/>
      <c r="I55" s="11" t="n"/>
      <c r="J55" s="12">
        <f>IF(OR(E55="",F55=""),"",(F55-E55)*I55)</f>
        <v/>
      </c>
      <c r="K55" s="11" t="n"/>
      <c r="L55" s="12">
        <f>IF(OR(E55="",F55=""),"",(F55-E55)*I55-K55)</f>
        <v/>
      </c>
      <c r="M55" s="7" t="n"/>
      <c r="N55" s="7" t="n"/>
      <c r="O55" s="7" t="n"/>
      <c r="P55" s="9">
        <f>IF(OR(D55="",E55="",F55="",O55="Cancelada",O55="Não compareceu"),"",IF(SUMPRODUCT(($D$2:$D$501=D55)*($E$2:$E$501&lt;F55)*($F$2:$F$501&gt;E55)*($O$2:$O$501&lt;&gt;"Cancelada")*($O$2:$O$501&lt;&gt;"Não compareceu"))&gt;1,"CONFLITO",""))</f>
        <v/>
      </c>
      <c r="Q55" s="7" t="n"/>
    </row>
    <row r="56">
      <c r="A56" s="9">
        <f>IF(B56="","",ROW()-1)</f>
        <v/>
      </c>
      <c r="B56" s="7" t="n"/>
      <c r="C56" s="7" t="n"/>
      <c r="D56" s="6" t="n"/>
      <c r="E56" s="10" t="n"/>
      <c r="F56" s="10" t="n"/>
      <c r="G56" s="9">
        <f>IF(OR(E56="",F56=""),"",F56-E56)</f>
        <v/>
      </c>
      <c r="H56" s="8" t="n"/>
      <c r="I56" s="11" t="n"/>
      <c r="J56" s="12">
        <f>IF(OR(E56="",F56=""),"",(F56-E56)*I56)</f>
        <v/>
      </c>
      <c r="K56" s="11" t="n"/>
      <c r="L56" s="12">
        <f>IF(OR(E56="",F56=""),"",(F56-E56)*I56-K56)</f>
        <v/>
      </c>
      <c r="M56" s="7" t="n"/>
      <c r="N56" s="7" t="n"/>
      <c r="O56" s="7" t="n"/>
      <c r="P56" s="9">
        <f>IF(OR(D56="",E56="",F56="",O56="Cancelada",O56="Não compareceu"),"",IF(SUMPRODUCT(($D$2:$D$501=D56)*($E$2:$E$501&lt;F56)*($F$2:$F$501&gt;E56)*($O$2:$O$501&lt;&gt;"Cancelada")*($O$2:$O$501&lt;&gt;"Não compareceu"))&gt;1,"CONFLITO",""))</f>
        <v/>
      </c>
      <c r="Q56" s="7" t="n"/>
    </row>
    <row r="57">
      <c r="A57" s="9">
        <f>IF(B57="","",ROW()-1)</f>
        <v/>
      </c>
      <c r="B57" s="7" t="n"/>
      <c r="C57" s="7" t="n"/>
      <c r="D57" s="6" t="n"/>
      <c r="E57" s="10" t="n"/>
      <c r="F57" s="10" t="n"/>
      <c r="G57" s="9">
        <f>IF(OR(E57="",F57=""),"",F57-E57)</f>
        <v/>
      </c>
      <c r="H57" s="8" t="n"/>
      <c r="I57" s="11" t="n"/>
      <c r="J57" s="12">
        <f>IF(OR(E57="",F57=""),"",(F57-E57)*I57)</f>
        <v/>
      </c>
      <c r="K57" s="11" t="n"/>
      <c r="L57" s="12">
        <f>IF(OR(E57="",F57=""),"",(F57-E57)*I57-K57)</f>
        <v/>
      </c>
      <c r="M57" s="7" t="n"/>
      <c r="N57" s="7" t="n"/>
      <c r="O57" s="7" t="n"/>
      <c r="P57" s="9">
        <f>IF(OR(D57="",E57="",F57="",O57="Cancelada",O57="Não compareceu"),"",IF(SUMPRODUCT(($D$2:$D$501=D57)*($E$2:$E$501&lt;F57)*($F$2:$F$501&gt;E57)*($O$2:$O$501&lt;&gt;"Cancelada")*($O$2:$O$501&lt;&gt;"Não compareceu"))&gt;1,"CONFLITO",""))</f>
        <v/>
      </c>
      <c r="Q57" s="7" t="n"/>
    </row>
    <row r="58">
      <c r="A58" s="9">
        <f>IF(B58="","",ROW()-1)</f>
        <v/>
      </c>
      <c r="B58" s="7" t="n"/>
      <c r="C58" s="7" t="n"/>
      <c r="D58" s="6" t="n"/>
      <c r="E58" s="10" t="n"/>
      <c r="F58" s="10" t="n"/>
      <c r="G58" s="9">
        <f>IF(OR(E58="",F58=""),"",F58-E58)</f>
        <v/>
      </c>
      <c r="H58" s="8" t="n"/>
      <c r="I58" s="11" t="n"/>
      <c r="J58" s="12">
        <f>IF(OR(E58="",F58=""),"",(F58-E58)*I58)</f>
        <v/>
      </c>
      <c r="K58" s="11" t="n"/>
      <c r="L58" s="12">
        <f>IF(OR(E58="",F58=""),"",(F58-E58)*I58-K58)</f>
        <v/>
      </c>
      <c r="M58" s="7" t="n"/>
      <c r="N58" s="7" t="n"/>
      <c r="O58" s="7" t="n"/>
      <c r="P58" s="9">
        <f>IF(OR(D58="",E58="",F58="",O58="Cancelada",O58="Não compareceu"),"",IF(SUMPRODUCT(($D$2:$D$501=D58)*($E$2:$E$501&lt;F58)*($F$2:$F$501&gt;E58)*($O$2:$O$501&lt;&gt;"Cancelada")*($O$2:$O$501&lt;&gt;"Não compareceu"))&gt;1,"CONFLITO",""))</f>
        <v/>
      </c>
      <c r="Q58" s="7" t="n"/>
    </row>
    <row r="59">
      <c r="A59" s="9">
        <f>IF(B59="","",ROW()-1)</f>
        <v/>
      </c>
      <c r="B59" s="7" t="n"/>
      <c r="C59" s="7" t="n"/>
      <c r="D59" s="6" t="n"/>
      <c r="E59" s="10" t="n"/>
      <c r="F59" s="10" t="n"/>
      <c r="G59" s="9">
        <f>IF(OR(E59="",F59=""),"",F59-E59)</f>
        <v/>
      </c>
      <c r="H59" s="8" t="n"/>
      <c r="I59" s="11" t="n"/>
      <c r="J59" s="12">
        <f>IF(OR(E59="",F59=""),"",(F59-E59)*I59)</f>
        <v/>
      </c>
      <c r="K59" s="11" t="n"/>
      <c r="L59" s="12">
        <f>IF(OR(E59="",F59=""),"",(F59-E59)*I59-K59)</f>
        <v/>
      </c>
      <c r="M59" s="7" t="n"/>
      <c r="N59" s="7" t="n"/>
      <c r="O59" s="7" t="n"/>
      <c r="P59" s="9">
        <f>IF(OR(D59="",E59="",F59="",O59="Cancelada",O59="Não compareceu"),"",IF(SUMPRODUCT(($D$2:$D$501=D59)*($E$2:$E$501&lt;F59)*($F$2:$F$501&gt;E59)*($O$2:$O$501&lt;&gt;"Cancelada")*($O$2:$O$501&lt;&gt;"Não compareceu"))&gt;1,"CONFLITO",""))</f>
        <v/>
      </c>
      <c r="Q59" s="7" t="n"/>
    </row>
    <row r="60">
      <c r="A60" s="9">
        <f>IF(B60="","",ROW()-1)</f>
        <v/>
      </c>
      <c r="B60" s="7" t="n"/>
      <c r="C60" s="7" t="n"/>
      <c r="D60" s="6" t="n"/>
      <c r="E60" s="10" t="n"/>
      <c r="F60" s="10" t="n"/>
      <c r="G60" s="9">
        <f>IF(OR(E60="",F60=""),"",F60-E60)</f>
        <v/>
      </c>
      <c r="H60" s="8" t="n"/>
      <c r="I60" s="11" t="n"/>
      <c r="J60" s="12">
        <f>IF(OR(E60="",F60=""),"",(F60-E60)*I60)</f>
        <v/>
      </c>
      <c r="K60" s="11" t="n"/>
      <c r="L60" s="12">
        <f>IF(OR(E60="",F60=""),"",(F60-E60)*I60-K60)</f>
        <v/>
      </c>
      <c r="M60" s="7" t="n"/>
      <c r="N60" s="7" t="n"/>
      <c r="O60" s="7" t="n"/>
      <c r="P60" s="9">
        <f>IF(OR(D60="",E60="",F60="",O60="Cancelada",O60="Não compareceu"),"",IF(SUMPRODUCT(($D$2:$D$501=D60)*($E$2:$E$501&lt;F60)*($F$2:$F$501&gt;E60)*($O$2:$O$501&lt;&gt;"Cancelada")*($O$2:$O$501&lt;&gt;"Não compareceu"))&gt;1,"CONFLITO",""))</f>
        <v/>
      </c>
      <c r="Q60" s="7" t="n"/>
    </row>
    <row r="61">
      <c r="A61" s="9">
        <f>IF(B61="","",ROW()-1)</f>
        <v/>
      </c>
      <c r="B61" s="7" t="n"/>
      <c r="C61" s="7" t="n"/>
      <c r="D61" s="6" t="n"/>
      <c r="E61" s="10" t="n"/>
      <c r="F61" s="10" t="n"/>
      <c r="G61" s="9">
        <f>IF(OR(E61="",F61=""),"",F61-E61)</f>
        <v/>
      </c>
      <c r="H61" s="8" t="n"/>
      <c r="I61" s="11" t="n"/>
      <c r="J61" s="12">
        <f>IF(OR(E61="",F61=""),"",(F61-E61)*I61)</f>
        <v/>
      </c>
      <c r="K61" s="11" t="n"/>
      <c r="L61" s="12">
        <f>IF(OR(E61="",F61=""),"",(F61-E61)*I61-K61)</f>
        <v/>
      </c>
      <c r="M61" s="7" t="n"/>
      <c r="N61" s="7" t="n"/>
      <c r="O61" s="7" t="n"/>
      <c r="P61" s="9">
        <f>IF(OR(D61="",E61="",F61="",O61="Cancelada",O61="Não compareceu"),"",IF(SUMPRODUCT(($D$2:$D$501=D61)*($E$2:$E$501&lt;F61)*($F$2:$F$501&gt;E61)*($O$2:$O$501&lt;&gt;"Cancelada")*($O$2:$O$501&lt;&gt;"Não compareceu"))&gt;1,"CONFLITO",""))</f>
        <v/>
      </c>
      <c r="Q61" s="7" t="n"/>
    </row>
    <row r="62">
      <c r="A62" s="9">
        <f>IF(B62="","",ROW()-1)</f>
        <v/>
      </c>
      <c r="B62" s="7" t="n"/>
      <c r="C62" s="7" t="n"/>
      <c r="D62" s="6" t="n"/>
      <c r="E62" s="10" t="n"/>
      <c r="F62" s="10" t="n"/>
      <c r="G62" s="9">
        <f>IF(OR(E62="",F62=""),"",F62-E62)</f>
        <v/>
      </c>
      <c r="H62" s="8" t="n"/>
      <c r="I62" s="11" t="n"/>
      <c r="J62" s="12">
        <f>IF(OR(E62="",F62=""),"",(F62-E62)*I62)</f>
        <v/>
      </c>
      <c r="K62" s="11" t="n"/>
      <c r="L62" s="12">
        <f>IF(OR(E62="",F62=""),"",(F62-E62)*I62-K62)</f>
        <v/>
      </c>
      <c r="M62" s="7" t="n"/>
      <c r="N62" s="7" t="n"/>
      <c r="O62" s="7" t="n"/>
      <c r="P62" s="9">
        <f>IF(OR(D62="",E62="",F62="",O62="Cancelada",O62="Não compareceu"),"",IF(SUMPRODUCT(($D$2:$D$501=D62)*($E$2:$E$501&lt;F62)*($F$2:$F$501&gt;E62)*($O$2:$O$501&lt;&gt;"Cancelada")*($O$2:$O$501&lt;&gt;"Não compareceu"))&gt;1,"CONFLITO",""))</f>
        <v/>
      </c>
      <c r="Q62" s="7" t="n"/>
    </row>
    <row r="63">
      <c r="A63" s="9">
        <f>IF(B63="","",ROW()-1)</f>
        <v/>
      </c>
      <c r="B63" s="7" t="n"/>
      <c r="C63" s="7" t="n"/>
      <c r="D63" s="6" t="n"/>
      <c r="E63" s="10" t="n"/>
      <c r="F63" s="10" t="n"/>
      <c r="G63" s="9">
        <f>IF(OR(E63="",F63=""),"",F63-E63)</f>
        <v/>
      </c>
      <c r="H63" s="8" t="n"/>
      <c r="I63" s="11" t="n"/>
      <c r="J63" s="12">
        <f>IF(OR(E63="",F63=""),"",(F63-E63)*I63)</f>
        <v/>
      </c>
      <c r="K63" s="11" t="n"/>
      <c r="L63" s="12">
        <f>IF(OR(E63="",F63=""),"",(F63-E63)*I63-K63)</f>
        <v/>
      </c>
      <c r="M63" s="7" t="n"/>
      <c r="N63" s="7" t="n"/>
      <c r="O63" s="7" t="n"/>
      <c r="P63" s="9">
        <f>IF(OR(D63="",E63="",F63="",O63="Cancelada",O63="Não compareceu"),"",IF(SUMPRODUCT(($D$2:$D$501=D63)*($E$2:$E$501&lt;F63)*($F$2:$F$501&gt;E63)*($O$2:$O$501&lt;&gt;"Cancelada")*($O$2:$O$501&lt;&gt;"Não compareceu"))&gt;1,"CONFLITO",""))</f>
        <v/>
      </c>
      <c r="Q63" s="7" t="n"/>
    </row>
    <row r="64">
      <c r="A64" s="9">
        <f>IF(B64="","",ROW()-1)</f>
        <v/>
      </c>
      <c r="B64" s="7" t="n"/>
      <c r="C64" s="7" t="n"/>
      <c r="D64" s="6" t="n"/>
      <c r="E64" s="10" t="n"/>
      <c r="F64" s="10" t="n"/>
      <c r="G64" s="9">
        <f>IF(OR(E64="",F64=""),"",F64-E64)</f>
        <v/>
      </c>
      <c r="H64" s="8" t="n"/>
      <c r="I64" s="11" t="n"/>
      <c r="J64" s="12">
        <f>IF(OR(E64="",F64=""),"",(F64-E64)*I64)</f>
        <v/>
      </c>
      <c r="K64" s="11" t="n"/>
      <c r="L64" s="12">
        <f>IF(OR(E64="",F64=""),"",(F64-E64)*I64-K64)</f>
        <v/>
      </c>
      <c r="M64" s="7" t="n"/>
      <c r="N64" s="7" t="n"/>
      <c r="O64" s="7" t="n"/>
      <c r="P64" s="9">
        <f>IF(OR(D64="",E64="",F64="",O64="Cancelada",O64="Não compareceu"),"",IF(SUMPRODUCT(($D$2:$D$501=D64)*($E$2:$E$501&lt;F64)*($F$2:$F$501&gt;E64)*($O$2:$O$501&lt;&gt;"Cancelada")*($O$2:$O$501&lt;&gt;"Não compareceu"))&gt;1,"CONFLITO",""))</f>
        <v/>
      </c>
      <c r="Q64" s="7" t="n"/>
    </row>
    <row r="65">
      <c r="A65" s="9">
        <f>IF(B65="","",ROW()-1)</f>
        <v/>
      </c>
      <c r="B65" s="7" t="n"/>
      <c r="C65" s="7" t="n"/>
      <c r="D65" s="6" t="n"/>
      <c r="E65" s="10" t="n"/>
      <c r="F65" s="10" t="n"/>
      <c r="G65" s="9">
        <f>IF(OR(E65="",F65=""),"",F65-E65)</f>
        <v/>
      </c>
      <c r="H65" s="8" t="n"/>
      <c r="I65" s="11" t="n"/>
      <c r="J65" s="12">
        <f>IF(OR(E65="",F65=""),"",(F65-E65)*I65)</f>
        <v/>
      </c>
      <c r="K65" s="11" t="n"/>
      <c r="L65" s="12">
        <f>IF(OR(E65="",F65=""),"",(F65-E65)*I65-K65)</f>
        <v/>
      </c>
      <c r="M65" s="7" t="n"/>
      <c r="N65" s="7" t="n"/>
      <c r="O65" s="7" t="n"/>
      <c r="P65" s="9">
        <f>IF(OR(D65="",E65="",F65="",O65="Cancelada",O65="Não compareceu"),"",IF(SUMPRODUCT(($D$2:$D$501=D65)*($E$2:$E$501&lt;F65)*($F$2:$F$501&gt;E65)*($O$2:$O$501&lt;&gt;"Cancelada")*($O$2:$O$501&lt;&gt;"Não compareceu"))&gt;1,"CONFLITO",""))</f>
        <v/>
      </c>
      <c r="Q65" s="7" t="n"/>
    </row>
    <row r="66">
      <c r="A66" s="9">
        <f>IF(B66="","",ROW()-1)</f>
        <v/>
      </c>
      <c r="B66" s="7" t="n"/>
      <c r="C66" s="7" t="n"/>
      <c r="D66" s="6" t="n"/>
      <c r="E66" s="10" t="n"/>
      <c r="F66" s="10" t="n"/>
      <c r="G66" s="9">
        <f>IF(OR(E66="",F66=""),"",F66-E66)</f>
        <v/>
      </c>
      <c r="H66" s="8" t="n"/>
      <c r="I66" s="11" t="n"/>
      <c r="J66" s="12">
        <f>IF(OR(E66="",F66=""),"",(F66-E66)*I66)</f>
        <v/>
      </c>
      <c r="K66" s="11" t="n"/>
      <c r="L66" s="12">
        <f>IF(OR(E66="",F66=""),"",(F66-E66)*I66-K66)</f>
        <v/>
      </c>
      <c r="M66" s="7" t="n"/>
      <c r="N66" s="7" t="n"/>
      <c r="O66" s="7" t="n"/>
      <c r="P66" s="9">
        <f>IF(OR(D66="",E66="",F66="",O66="Cancelada",O66="Não compareceu"),"",IF(SUMPRODUCT(($D$2:$D$501=D66)*($E$2:$E$501&lt;F66)*($F$2:$F$501&gt;E66)*($O$2:$O$501&lt;&gt;"Cancelada")*($O$2:$O$501&lt;&gt;"Não compareceu"))&gt;1,"CONFLITO",""))</f>
        <v/>
      </c>
      <c r="Q66" s="7" t="n"/>
    </row>
    <row r="67">
      <c r="A67" s="9">
        <f>IF(B67="","",ROW()-1)</f>
        <v/>
      </c>
      <c r="B67" s="7" t="n"/>
      <c r="C67" s="7" t="n"/>
      <c r="D67" s="6" t="n"/>
      <c r="E67" s="10" t="n"/>
      <c r="F67" s="10" t="n"/>
      <c r="G67" s="9">
        <f>IF(OR(E67="",F67=""),"",F67-E67)</f>
        <v/>
      </c>
      <c r="H67" s="8" t="n"/>
      <c r="I67" s="11" t="n"/>
      <c r="J67" s="12">
        <f>IF(OR(E67="",F67=""),"",(F67-E67)*I67)</f>
        <v/>
      </c>
      <c r="K67" s="11" t="n"/>
      <c r="L67" s="12">
        <f>IF(OR(E67="",F67=""),"",(F67-E67)*I67-K67)</f>
        <v/>
      </c>
      <c r="M67" s="7" t="n"/>
      <c r="N67" s="7" t="n"/>
      <c r="O67" s="7" t="n"/>
      <c r="P67" s="9">
        <f>IF(OR(D67="",E67="",F67="",O67="Cancelada",O67="Não compareceu"),"",IF(SUMPRODUCT(($D$2:$D$501=D67)*($E$2:$E$501&lt;F67)*($F$2:$F$501&gt;E67)*($O$2:$O$501&lt;&gt;"Cancelada")*($O$2:$O$501&lt;&gt;"Não compareceu"))&gt;1,"CONFLITO",""))</f>
        <v/>
      </c>
      <c r="Q67" s="7" t="n"/>
    </row>
    <row r="68">
      <c r="A68" s="9">
        <f>IF(B68="","",ROW()-1)</f>
        <v/>
      </c>
      <c r="B68" s="7" t="n"/>
      <c r="C68" s="7" t="n"/>
      <c r="D68" s="6" t="n"/>
      <c r="E68" s="10" t="n"/>
      <c r="F68" s="10" t="n"/>
      <c r="G68" s="9">
        <f>IF(OR(E68="",F68=""),"",F68-E68)</f>
        <v/>
      </c>
      <c r="H68" s="8" t="n"/>
      <c r="I68" s="11" t="n"/>
      <c r="J68" s="12">
        <f>IF(OR(E68="",F68=""),"",(F68-E68)*I68)</f>
        <v/>
      </c>
      <c r="K68" s="11" t="n"/>
      <c r="L68" s="12">
        <f>IF(OR(E68="",F68=""),"",(F68-E68)*I68-K68)</f>
        <v/>
      </c>
      <c r="M68" s="7" t="n"/>
      <c r="N68" s="7" t="n"/>
      <c r="O68" s="7" t="n"/>
      <c r="P68" s="9">
        <f>IF(OR(D68="",E68="",F68="",O68="Cancelada",O68="Não compareceu"),"",IF(SUMPRODUCT(($D$2:$D$501=D68)*($E$2:$E$501&lt;F68)*($F$2:$F$501&gt;E68)*($O$2:$O$501&lt;&gt;"Cancelada")*($O$2:$O$501&lt;&gt;"Não compareceu"))&gt;1,"CONFLITO",""))</f>
        <v/>
      </c>
      <c r="Q68" s="7" t="n"/>
    </row>
    <row r="69">
      <c r="A69" s="9">
        <f>IF(B69="","",ROW()-1)</f>
        <v/>
      </c>
      <c r="B69" s="7" t="n"/>
      <c r="C69" s="7" t="n"/>
      <c r="D69" s="6" t="n"/>
      <c r="E69" s="10" t="n"/>
      <c r="F69" s="10" t="n"/>
      <c r="G69" s="9">
        <f>IF(OR(E69="",F69=""),"",F69-E69)</f>
        <v/>
      </c>
      <c r="H69" s="8" t="n"/>
      <c r="I69" s="11" t="n"/>
      <c r="J69" s="12">
        <f>IF(OR(E69="",F69=""),"",(F69-E69)*I69)</f>
        <v/>
      </c>
      <c r="K69" s="11" t="n"/>
      <c r="L69" s="12">
        <f>IF(OR(E69="",F69=""),"",(F69-E69)*I69-K69)</f>
        <v/>
      </c>
      <c r="M69" s="7" t="n"/>
      <c r="N69" s="7" t="n"/>
      <c r="O69" s="7" t="n"/>
      <c r="P69" s="9">
        <f>IF(OR(D69="",E69="",F69="",O69="Cancelada",O69="Não compareceu"),"",IF(SUMPRODUCT(($D$2:$D$501=D69)*($E$2:$E$501&lt;F69)*($F$2:$F$501&gt;E69)*($O$2:$O$501&lt;&gt;"Cancelada")*($O$2:$O$501&lt;&gt;"Não compareceu"))&gt;1,"CONFLITO",""))</f>
        <v/>
      </c>
      <c r="Q69" s="7" t="n"/>
    </row>
    <row r="70">
      <c r="A70" s="9">
        <f>IF(B70="","",ROW()-1)</f>
        <v/>
      </c>
      <c r="B70" s="7" t="n"/>
      <c r="C70" s="7" t="n"/>
      <c r="D70" s="6" t="n"/>
      <c r="E70" s="10" t="n"/>
      <c r="F70" s="10" t="n"/>
      <c r="G70" s="9">
        <f>IF(OR(E70="",F70=""),"",F70-E70)</f>
        <v/>
      </c>
      <c r="H70" s="8" t="n"/>
      <c r="I70" s="11" t="n"/>
      <c r="J70" s="12">
        <f>IF(OR(E70="",F70=""),"",(F70-E70)*I70)</f>
        <v/>
      </c>
      <c r="K70" s="11" t="n"/>
      <c r="L70" s="12">
        <f>IF(OR(E70="",F70=""),"",(F70-E70)*I70-K70)</f>
        <v/>
      </c>
      <c r="M70" s="7" t="n"/>
      <c r="N70" s="7" t="n"/>
      <c r="O70" s="7" t="n"/>
      <c r="P70" s="9">
        <f>IF(OR(D70="",E70="",F70="",O70="Cancelada",O70="Não compareceu"),"",IF(SUMPRODUCT(($D$2:$D$501=D70)*($E$2:$E$501&lt;F70)*($F$2:$F$501&gt;E70)*($O$2:$O$501&lt;&gt;"Cancelada")*($O$2:$O$501&lt;&gt;"Não compareceu"))&gt;1,"CONFLITO",""))</f>
        <v/>
      </c>
      <c r="Q70" s="7" t="n"/>
    </row>
    <row r="71">
      <c r="A71" s="9">
        <f>IF(B71="","",ROW()-1)</f>
        <v/>
      </c>
      <c r="B71" s="7" t="n"/>
      <c r="C71" s="7" t="n"/>
      <c r="D71" s="6" t="n"/>
      <c r="E71" s="10" t="n"/>
      <c r="F71" s="10" t="n"/>
      <c r="G71" s="9">
        <f>IF(OR(E71="",F71=""),"",F71-E71)</f>
        <v/>
      </c>
      <c r="H71" s="8" t="n"/>
      <c r="I71" s="11" t="n"/>
      <c r="J71" s="12">
        <f>IF(OR(E71="",F71=""),"",(F71-E71)*I71)</f>
        <v/>
      </c>
      <c r="K71" s="11" t="n"/>
      <c r="L71" s="12">
        <f>IF(OR(E71="",F71=""),"",(F71-E71)*I71-K71)</f>
        <v/>
      </c>
      <c r="M71" s="7" t="n"/>
      <c r="N71" s="7" t="n"/>
      <c r="O71" s="7" t="n"/>
      <c r="P71" s="9">
        <f>IF(OR(D71="",E71="",F71="",O71="Cancelada",O71="Não compareceu"),"",IF(SUMPRODUCT(($D$2:$D$501=D71)*($E$2:$E$501&lt;F71)*($F$2:$F$501&gt;E71)*($O$2:$O$501&lt;&gt;"Cancelada")*($O$2:$O$501&lt;&gt;"Não compareceu"))&gt;1,"CONFLITO",""))</f>
        <v/>
      </c>
      <c r="Q71" s="7" t="n"/>
    </row>
    <row r="72">
      <c r="A72" s="9">
        <f>IF(B72="","",ROW()-1)</f>
        <v/>
      </c>
      <c r="B72" s="7" t="n"/>
      <c r="C72" s="7" t="n"/>
      <c r="D72" s="6" t="n"/>
      <c r="E72" s="10" t="n"/>
      <c r="F72" s="10" t="n"/>
      <c r="G72" s="9">
        <f>IF(OR(E72="",F72=""),"",F72-E72)</f>
        <v/>
      </c>
      <c r="H72" s="8" t="n"/>
      <c r="I72" s="11" t="n"/>
      <c r="J72" s="12">
        <f>IF(OR(E72="",F72=""),"",(F72-E72)*I72)</f>
        <v/>
      </c>
      <c r="K72" s="11" t="n"/>
      <c r="L72" s="12">
        <f>IF(OR(E72="",F72=""),"",(F72-E72)*I72-K72)</f>
        <v/>
      </c>
      <c r="M72" s="7" t="n"/>
      <c r="N72" s="7" t="n"/>
      <c r="O72" s="7" t="n"/>
      <c r="P72" s="9">
        <f>IF(OR(D72="",E72="",F72="",O72="Cancelada",O72="Não compareceu"),"",IF(SUMPRODUCT(($D$2:$D$501=D72)*($E$2:$E$501&lt;F72)*($F$2:$F$501&gt;E72)*($O$2:$O$501&lt;&gt;"Cancelada")*($O$2:$O$501&lt;&gt;"Não compareceu"))&gt;1,"CONFLITO",""))</f>
        <v/>
      </c>
      <c r="Q72" s="7" t="n"/>
    </row>
    <row r="73">
      <c r="A73" s="9">
        <f>IF(B73="","",ROW()-1)</f>
        <v/>
      </c>
      <c r="B73" s="7" t="n"/>
      <c r="C73" s="7" t="n"/>
      <c r="D73" s="6" t="n"/>
      <c r="E73" s="10" t="n"/>
      <c r="F73" s="10" t="n"/>
      <c r="G73" s="9">
        <f>IF(OR(E73="",F73=""),"",F73-E73)</f>
        <v/>
      </c>
      <c r="H73" s="8" t="n"/>
      <c r="I73" s="11" t="n"/>
      <c r="J73" s="12">
        <f>IF(OR(E73="",F73=""),"",(F73-E73)*I73)</f>
        <v/>
      </c>
      <c r="K73" s="11" t="n"/>
      <c r="L73" s="12">
        <f>IF(OR(E73="",F73=""),"",(F73-E73)*I73-K73)</f>
        <v/>
      </c>
      <c r="M73" s="7" t="n"/>
      <c r="N73" s="7" t="n"/>
      <c r="O73" s="7" t="n"/>
      <c r="P73" s="9">
        <f>IF(OR(D73="",E73="",F73="",O73="Cancelada",O73="Não compareceu"),"",IF(SUMPRODUCT(($D$2:$D$501=D73)*($E$2:$E$501&lt;F73)*($F$2:$F$501&gt;E73)*($O$2:$O$501&lt;&gt;"Cancelada")*($O$2:$O$501&lt;&gt;"Não compareceu"))&gt;1,"CONFLITO",""))</f>
        <v/>
      </c>
      <c r="Q73" s="7" t="n"/>
    </row>
    <row r="74">
      <c r="A74" s="9">
        <f>IF(B74="","",ROW()-1)</f>
        <v/>
      </c>
      <c r="B74" s="7" t="n"/>
      <c r="C74" s="7" t="n"/>
      <c r="D74" s="6" t="n"/>
      <c r="E74" s="10" t="n"/>
      <c r="F74" s="10" t="n"/>
      <c r="G74" s="9">
        <f>IF(OR(E74="",F74=""),"",F74-E74)</f>
        <v/>
      </c>
      <c r="H74" s="8" t="n"/>
      <c r="I74" s="11" t="n"/>
      <c r="J74" s="12">
        <f>IF(OR(E74="",F74=""),"",(F74-E74)*I74)</f>
        <v/>
      </c>
      <c r="K74" s="11" t="n"/>
      <c r="L74" s="12">
        <f>IF(OR(E74="",F74=""),"",(F74-E74)*I74-K74)</f>
        <v/>
      </c>
      <c r="M74" s="7" t="n"/>
      <c r="N74" s="7" t="n"/>
      <c r="O74" s="7" t="n"/>
      <c r="P74" s="9">
        <f>IF(OR(D74="",E74="",F74="",O74="Cancelada",O74="Não compareceu"),"",IF(SUMPRODUCT(($D$2:$D$501=D74)*($E$2:$E$501&lt;F74)*($F$2:$F$501&gt;E74)*($O$2:$O$501&lt;&gt;"Cancelada")*($O$2:$O$501&lt;&gt;"Não compareceu"))&gt;1,"CONFLITO",""))</f>
        <v/>
      </c>
      <c r="Q74" s="7" t="n"/>
    </row>
    <row r="75">
      <c r="A75" s="9">
        <f>IF(B75="","",ROW()-1)</f>
        <v/>
      </c>
      <c r="B75" s="7" t="n"/>
      <c r="C75" s="7" t="n"/>
      <c r="D75" s="6" t="n"/>
      <c r="E75" s="10" t="n"/>
      <c r="F75" s="10" t="n"/>
      <c r="G75" s="9">
        <f>IF(OR(E75="",F75=""),"",F75-E75)</f>
        <v/>
      </c>
      <c r="H75" s="8" t="n"/>
      <c r="I75" s="11" t="n"/>
      <c r="J75" s="12">
        <f>IF(OR(E75="",F75=""),"",(F75-E75)*I75)</f>
        <v/>
      </c>
      <c r="K75" s="11" t="n"/>
      <c r="L75" s="12">
        <f>IF(OR(E75="",F75=""),"",(F75-E75)*I75-K75)</f>
        <v/>
      </c>
      <c r="M75" s="7" t="n"/>
      <c r="N75" s="7" t="n"/>
      <c r="O75" s="7" t="n"/>
      <c r="P75" s="9">
        <f>IF(OR(D75="",E75="",F75="",O75="Cancelada",O75="Não compareceu"),"",IF(SUMPRODUCT(($D$2:$D$501=D75)*($E$2:$E$501&lt;F75)*($F$2:$F$501&gt;E75)*($O$2:$O$501&lt;&gt;"Cancelada")*($O$2:$O$501&lt;&gt;"Não compareceu"))&gt;1,"CONFLITO",""))</f>
        <v/>
      </c>
      <c r="Q75" s="7" t="n"/>
    </row>
    <row r="76">
      <c r="A76" s="9">
        <f>IF(B76="","",ROW()-1)</f>
        <v/>
      </c>
      <c r="B76" s="7" t="n"/>
      <c r="C76" s="7" t="n"/>
      <c r="D76" s="6" t="n"/>
      <c r="E76" s="10" t="n"/>
      <c r="F76" s="10" t="n"/>
      <c r="G76" s="9">
        <f>IF(OR(E76="",F76=""),"",F76-E76)</f>
        <v/>
      </c>
      <c r="H76" s="8" t="n"/>
      <c r="I76" s="11" t="n"/>
      <c r="J76" s="12">
        <f>IF(OR(E76="",F76=""),"",(F76-E76)*I76)</f>
        <v/>
      </c>
      <c r="K76" s="11" t="n"/>
      <c r="L76" s="12">
        <f>IF(OR(E76="",F76=""),"",(F76-E76)*I76-K76)</f>
        <v/>
      </c>
      <c r="M76" s="7" t="n"/>
      <c r="N76" s="7" t="n"/>
      <c r="O76" s="7" t="n"/>
      <c r="P76" s="9">
        <f>IF(OR(D76="",E76="",F76="",O76="Cancelada",O76="Não compareceu"),"",IF(SUMPRODUCT(($D$2:$D$501=D76)*($E$2:$E$501&lt;F76)*($F$2:$F$501&gt;E76)*($O$2:$O$501&lt;&gt;"Cancelada")*($O$2:$O$501&lt;&gt;"Não compareceu"))&gt;1,"CONFLITO",""))</f>
        <v/>
      </c>
      <c r="Q76" s="7" t="n"/>
    </row>
    <row r="77">
      <c r="A77" s="9">
        <f>IF(B77="","",ROW()-1)</f>
        <v/>
      </c>
      <c r="B77" s="7" t="n"/>
      <c r="C77" s="7" t="n"/>
      <c r="D77" s="6" t="n"/>
      <c r="E77" s="10" t="n"/>
      <c r="F77" s="10" t="n"/>
      <c r="G77" s="9">
        <f>IF(OR(E77="",F77=""),"",F77-E77)</f>
        <v/>
      </c>
      <c r="H77" s="8" t="n"/>
      <c r="I77" s="11" t="n"/>
      <c r="J77" s="12">
        <f>IF(OR(E77="",F77=""),"",(F77-E77)*I77)</f>
        <v/>
      </c>
      <c r="K77" s="11" t="n"/>
      <c r="L77" s="12">
        <f>IF(OR(E77="",F77=""),"",(F77-E77)*I77-K77)</f>
        <v/>
      </c>
      <c r="M77" s="7" t="n"/>
      <c r="N77" s="7" t="n"/>
      <c r="O77" s="7" t="n"/>
      <c r="P77" s="9">
        <f>IF(OR(D77="",E77="",F77="",O77="Cancelada",O77="Não compareceu"),"",IF(SUMPRODUCT(($D$2:$D$501=D77)*($E$2:$E$501&lt;F77)*($F$2:$F$501&gt;E77)*($O$2:$O$501&lt;&gt;"Cancelada")*($O$2:$O$501&lt;&gt;"Não compareceu"))&gt;1,"CONFLITO",""))</f>
        <v/>
      </c>
      <c r="Q77" s="7" t="n"/>
    </row>
    <row r="78">
      <c r="A78" s="9">
        <f>IF(B78="","",ROW()-1)</f>
        <v/>
      </c>
      <c r="B78" s="7" t="n"/>
      <c r="C78" s="7" t="n"/>
      <c r="D78" s="6" t="n"/>
      <c r="E78" s="10" t="n"/>
      <c r="F78" s="10" t="n"/>
      <c r="G78" s="9">
        <f>IF(OR(E78="",F78=""),"",F78-E78)</f>
        <v/>
      </c>
      <c r="H78" s="8" t="n"/>
      <c r="I78" s="11" t="n"/>
      <c r="J78" s="12">
        <f>IF(OR(E78="",F78=""),"",(F78-E78)*I78)</f>
        <v/>
      </c>
      <c r="K78" s="11" t="n"/>
      <c r="L78" s="12">
        <f>IF(OR(E78="",F78=""),"",(F78-E78)*I78-K78)</f>
        <v/>
      </c>
      <c r="M78" s="7" t="n"/>
      <c r="N78" s="7" t="n"/>
      <c r="O78" s="7" t="n"/>
      <c r="P78" s="9">
        <f>IF(OR(D78="",E78="",F78="",O78="Cancelada",O78="Não compareceu"),"",IF(SUMPRODUCT(($D$2:$D$501=D78)*($E$2:$E$501&lt;F78)*($F$2:$F$501&gt;E78)*($O$2:$O$501&lt;&gt;"Cancelada")*($O$2:$O$501&lt;&gt;"Não compareceu"))&gt;1,"CONFLITO",""))</f>
        <v/>
      </c>
      <c r="Q78" s="7" t="n"/>
    </row>
    <row r="79">
      <c r="A79" s="9">
        <f>IF(B79="","",ROW()-1)</f>
        <v/>
      </c>
      <c r="B79" s="7" t="n"/>
      <c r="C79" s="7" t="n"/>
      <c r="D79" s="6" t="n"/>
      <c r="E79" s="10" t="n"/>
      <c r="F79" s="10" t="n"/>
      <c r="G79" s="9">
        <f>IF(OR(E79="",F79=""),"",F79-E79)</f>
        <v/>
      </c>
      <c r="H79" s="8" t="n"/>
      <c r="I79" s="11" t="n"/>
      <c r="J79" s="12">
        <f>IF(OR(E79="",F79=""),"",(F79-E79)*I79)</f>
        <v/>
      </c>
      <c r="K79" s="11" t="n"/>
      <c r="L79" s="12">
        <f>IF(OR(E79="",F79=""),"",(F79-E79)*I79-K79)</f>
        <v/>
      </c>
      <c r="M79" s="7" t="n"/>
      <c r="N79" s="7" t="n"/>
      <c r="O79" s="7" t="n"/>
      <c r="P79" s="9">
        <f>IF(OR(D79="",E79="",F79="",O79="Cancelada",O79="Não compareceu"),"",IF(SUMPRODUCT(($D$2:$D$501=D79)*($E$2:$E$501&lt;F79)*($F$2:$F$501&gt;E79)*($O$2:$O$501&lt;&gt;"Cancelada")*($O$2:$O$501&lt;&gt;"Não compareceu"))&gt;1,"CONFLITO",""))</f>
        <v/>
      </c>
      <c r="Q79" s="7" t="n"/>
    </row>
    <row r="80">
      <c r="A80" s="9">
        <f>IF(B80="","",ROW()-1)</f>
        <v/>
      </c>
      <c r="B80" s="7" t="n"/>
      <c r="C80" s="7" t="n"/>
      <c r="D80" s="6" t="n"/>
      <c r="E80" s="10" t="n"/>
      <c r="F80" s="10" t="n"/>
      <c r="G80" s="9">
        <f>IF(OR(E80="",F80=""),"",F80-E80)</f>
        <v/>
      </c>
      <c r="H80" s="8" t="n"/>
      <c r="I80" s="11" t="n"/>
      <c r="J80" s="12">
        <f>IF(OR(E80="",F80=""),"",(F80-E80)*I80)</f>
        <v/>
      </c>
      <c r="K80" s="11" t="n"/>
      <c r="L80" s="12">
        <f>IF(OR(E80="",F80=""),"",(F80-E80)*I80-K80)</f>
        <v/>
      </c>
      <c r="M80" s="7" t="n"/>
      <c r="N80" s="7" t="n"/>
      <c r="O80" s="7" t="n"/>
      <c r="P80" s="9">
        <f>IF(OR(D80="",E80="",F80="",O80="Cancelada",O80="Não compareceu"),"",IF(SUMPRODUCT(($D$2:$D$501=D80)*($E$2:$E$501&lt;F80)*($F$2:$F$501&gt;E80)*($O$2:$O$501&lt;&gt;"Cancelada")*($O$2:$O$501&lt;&gt;"Não compareceu"))&gt;1,"CONFLITO",""))</f>
        <v/>
      </c>
      <c r="Q80" s="7" t="n"/>
    </row>
    <row r="81">
      <c r="A81" s="9">
        <f>IF(B81="","",ROW()-1)</f>
        <v/>
      </c>
      <c r="B81" s="7" t="n"/>
      <c r="C81" s="7" t="n"/>
      <c r="D81" s="6" t="n"/>
      <c r="E81" s="10" t="n"/>
      <c r="F81" s="10" t="n"/>
      <c r="G81" s="9">
        <f>IF(OR(E81="",F81=""),"",F81-E81)</f>
        <v/>
      </c>
      <c r="H81" s="8" t="n"/>
      <c r="I81" s="11" t="n"/>
      <c r="J81" s="12">
        <f>IF(OR(E81="",F81=""),"",(F81-E81)*I81)</f>
        <v/>
      </c>
      <c r="K81" s="11" t="n"/>
      <c r="L81" s="12">
        <f>IF(OR(E81="",F81=""),"",(F81-E81)*I81-K81)</f>
        <v/>
      </c>
      <c r="M81" s="7" t="n"/>
      <c r="N81" s="7" t="n"/>
      <c r="O81" s="7" t="n"/>
      <c r="P81" s="9">
        <f>IF(OR(D81="",E81="",F81="",O81="Cancelada",O81="Não compareceu"),"",IF(SUMPRODUCT(($D$2:$D$501=D81)*($E$2:$E$501&lt;F81)*($F$2:$F$501&gt;E81)*($O$2:$O$501&lt;&gt;"Cancelada")*($O$2:$O$501&lt;&gt;"Não compareceu"))&gt;1,"CONFLITO",""))</f>
        <v/>
      </c>
      <c r="Q81" s="7" t="n"/>
    </row>
    <row r="82">
      <c r="A82" s="9">
        <f>IF(B82="","",ROW()-1)</f>
        <v/>
      </c>
      <c r="B82" s="7" t="n"/>
      <c r="C82" s="7" t="n"/>
      <c r="D82" s="6" t="n"/>
      <c r="E82" s="10" t="n"/>
      <c r="F82" s="10" t="n"/>
      <c r="G82" s="9">
        <f>IF(OR(E82="",F82=""),"",F82-E82)</f>
        <v/>
      </c>
      <c r="H82" s="8" t="n"/>
      <c r="I82" s="11" t="n"/>
      <c r="J82" s="12">
        <f>IF(OR(E82="",F82=""),"",(F82-E82)*I82)</f>
        <v/>
      </c>
      <c r="K82" s="11" t="n"/>
      <c r="L82" s="12">
        <f>IF(OR(E82="",F82=""),"",(F82-E82)*I82-K82)</f>
        <v/>
      </c>
      <c r="M82" s="7" t="n"/>
      <c r="N82" s="7" t="n"/>
      <c r="O82" s="7" t="n"/>
      <c r="P82" s="9">
        <f>IF(OR(D82="",E82="",F82="",O82="Cancelada",O82="Não compareceu"),"",IF(SUMPRODUCT(($D$2:$D$501=D82)*($E$2:$E$501&lt;F82)*($F$2:$F$501&gt;E82)*($O$2:$O$501&lt;&gt;"Cancelada")*($O$2:$O$501&lt;&gt;"Não compareceu"))&gt;1,"CONFLITO",""))</f>
        <v/>
      </c>
      <c r="Q82" s="7" t="n"/>
    </row>
    <row r="83">
      <c r="A83" s="9">
        <f>IF(B83="","",ROW()-1)</f>
        <v/>
      </c>
      <c r="B83" s="7" t="n"/>
      <c r="C83" s="7" t="n"/>
      <c r="D83" s="6" t="n"/>
      <c r="E83" s="10" t="n"/>
      <c r="F83" s="10" t="n"/>
      <c r="G83" s="9">
        <f>IF(OR(E83="",F83=""),"",F83-E83)</f>
        <v/>
      </c>
      <c r="H83" s="8" t="n"/>
      <c r="I83" s="11" t="n"/>
      <c r="J83" s="12">
        <f>IF(OR(E83="",F83=""),"",(F83-E83)*I83)</f>
        <v/>
      </c>
      <c r="K83" s="11" t="n"/>
      <c r="L83" s="12">
        <f>IF(OR(E83="",F83=""),"",(F83-E83)*I83-K83)</f>
        <v/>
      </c>
      <c r="M83" s="7" t="n"/>
      <c r="N83" s="7" t="n"/>
      <c r="O83" s="7" t="n"/>
      <c r="P83" s="9">
        <f>IF(OR(D83="",E83="",F83="",O83="Cancelada",O83="Não compareceu"),"",IF(SUMPRODUCT(($D$2:$D$501=D83)*($E$2:$E$501&lt;F83)*($F$2:$F$501&gt;E83)*($O$2:$O$501&lt;&gt;"Cancelada")*($O$2:$O$501&lt;&gt;"Não compareceu"))&gt;1,"CONFLITO",""))</f>
        <v/>
      </c>
      <c r="Q83" s="7" t="n"/>
    </row>
    <row r="84">
      <c r="A84" s="9">
        <f>IF(B84="","",ROW()-1)</f>
        <v/>
      </c>
      <c r="B84" s="7" t="n"/>
      <c r="C84" s="7" t="n"/>
      <c r="D84" s="6" t="n"/>
      <c r="E84" s="10" t="n"/>
      <c r="F84" s="10" t="n"/>
      <c r="G84" s="9">
        <f>IF(OR(E84="",F84=""),"",F84-E84)</f>
        <v/>
      </c>
      <c r="H84" s="8" t="n"/>
      <c r="I84" s="11" t="n"/>
      <c r="J84" s="12">
        <f>IF(OR(E84="",F84=""),"",(F84-E84)*I84)</f>
        <v/>
      </c>
      <c r="K84" s="11" t="n"/>
      <c r="L84" s="12">
        <f>IF(OR(E84="",F84=""),"",(F84-E84)*I84-K84)</f>
        <v/>
      </c>
      <c r="M84" s="7" t="n"/>
      <c r="N84" s="7" t="n"/>
      <c r="O84" s="7" t="n"/>
      <c r="P84" s="9">
        <f>IF(OR(D84="",E84="",F84="",O84="Cancelada",O84="Não compareceu"),"",IF(SUMPRODUCT(($D$2:$D$501=D84)*($E$2:$E$501&lt;F84)*($F$2:$F$501&gt;E84)*($O$2:$O$501&lt;&gt;"Cancelada")*($O$2:$O$501&lt;&gt;"Não compareceu"))&gt;1,"CONFLITO",""))</f>
        <v/>
      </c>
      <c r="Q84" s="7" t="n"/>
    </row>
    <row r="85">
      <c r="A85" s="9">
        <f>IF(B85="","",ROW()-1)</f>
        <v/>
      </c>
      <c r="B85" s="7" t="n"/>
      <c r="C85" s="7" t="n"/>
      <c r="D85" s="6" t="n"/>
      <c r="E85" s="10" t="n"/>
      <c r="F85" s="10" t="n"/>
      <c r="G85" s="9">
        <f>IF(OR(E85="",F85=""),"",F85-E85)</f>
        <v/>
      </c>
      <c r="H85" s="8" t="n"/>
      <c r="I85" s="11" t="n"/>
      <c r="J85" s="12">
        <f>IF(OR(E85="",F85=""),"",(F85-E85)*I85)</f>
        <v/>
      </c>
      <c r="K85" s="11" t="n"/>
      <c r="L85" s="12">
        <f>IF(OR(E85="",F85=""),"",(F85-E85)*I85-K85)</f>
        <v/>
      </c>
      <c r="M85" s="7" t="n"/>
      <c r="N85" s="7" t="n"/>
      <c r="O85" s="7" t="n"/>
      <c r="P85" s="9">
        <f>IF(OR(D85="",E85="",F85="",O85="Cancelada",O85="Não compareceu"),"",IF(SUMPRODUCT(($D$2:$D$501=D85)*($E$2:$E$501&lt;F85)*($F$2:$F$501&gt;E85)*($O$2:$O$501&lt;&gt;"Cancelada")*($O$2:$O$501&lt;&gt;"Não compareceu"))&gt;1,"CONFLITO",""))</f>
        <v/>
      </c>
      <c r="Q85" s="7" t="n"/>
    </row>
    <row r="86">
      <c r="A86" s="9">
        <f>IF(B86="","",ROW()-1)</f>
        <v/>
      </c>
      <c r="B86" s="7" t="n"/>
      <c r="C86" s="7" t="n"/>
      <c r="D86" s="6" t="n"/>
      <c r="E86" s="10" t="n"/>
      <c r="F86" s="10" t="n"/>
      <c r="G86" s="9">
        <f>IF(OR(E86="",F86=""),"",F86-E86)</f>
        <v/>
      </c>
      <c r="H86" s="8" t="n"/>
      <c r="I86" s="11" t="n"/>
      <c r="J86" s="12">
        <f>IF(OR(E86="",F86=""),"",(F86-E86)*I86)</f>
        <v/>
      </c>
      <c r="K86" s="11" t="n"/>
      <c r="L86" s="12">
        <f>IF(OR(E86="",F86=""),"",(F86-E86)*I86-K86)</f>
        <v/>
      </c>
      <c r="M86" s="7" t="n"/>
      <c r="N86" s="7" t="n"/>
      <c r="O86" s="7" t="n"/>
      <c r="P86" s="9">
        <f>IF(OR(D86="",E86="",F86="",O86="Cancelada",O86="Não compareceu"),"",IF(SUMPRODUCT(($D$2:$D$501=D86)*($E$2:$E$501&lt;F86)*($F$2:$F$501&gt;E86)*($O$2:$O$501&lt;&gt;"Cancelada")*($O$2:$O$501&lt;&gt;"Não compareceu"))&gt;1,"CONFLITO",""))</f>
        <v/>
      </c>
      <c r="Q86" s="7" t="n"/>
    </row>
    <row r="87">
      <c r="A87" s="9">
        <f>IF(B87="","",ROW()-1)</f>
        <v/>
      </c>
      <c r="B87" s="7" t="n"/>
      <c r="C87" s="7" t="n"/>
      <c r="D87" s="6" t="n"/>
      <c r="E87" s="10" t="n"/>
      <c r="F87" s="10" t="n"/>
      <c r="G87" s="9">
        <f>IF(OR(E87="",F87=""),"",F87-E87)</f>
        <v/>
      </c>
      <c r="H87" s="8" t="n"/>
      <c r="I87" s="11" t="n"/>
      <c r="J87" s="12">
        <f>IF(OR(E87="",F87=""),"",(F87-E87)*I87)</f>
        <v/>
      </c>
      <c r="K87" s="11" t="n"/>
      <c r="L87" s="12">
        <f>IF(OR(E87="",F87=""),"",(F87-E87)*I87-K87)</f>
        <v/>
      </c>
      <c r="M87" s="7" t="n"/>
      <c r="N87" s="7" t="n"/>
      <c r="O87" s="7" t="n"/>
      <c r="P87" s="9">
        <f>IF(OR(D87="",E87="",F87="",O87="Cancelada",O87="Não compareceu"),"",IF(SUMPRODUCT(($D$2:$D$501=D87)*($E$2:$E$501&lt;F87)*($F$2:$F$501&gt;E87)*($O$2:$O$501&lt;&gt;"Cancelada")*($O$2:$O$501&lt;&gt;"Não compareceu"))&gt;1,"CONFLITO",""))</f>
        <v/>
      </c>
      <c r="Q87" s="7" t="n"/>
    </row>
    <row r="88">
      <c r="A88" s="9">
        <f>IF(B88="","",ROW()-1)</f>
        <v/>
      </c>
      <c r="B88" s="7" t="n"/>
      <c r="C88" s="7" t="n"/>
      <c r="D88" s="6" t="n"/>
      <c r="E88" s="10" t="n"/>
      <c r="F88" s="10" t="n"/>
      <c r="G88" s="9">
        <f>IF(OR(E88="",F88=""),"",F88-E88)</f>
        <v/>
      </c>
      <c r="H88" s="8" t="n"/>
      <c r="I88" s="11" t="n"/>
      <c r="J88" s="12">
        <f>IF(OR(E88="",F88=""),"",(F88-E88)*I88)</f>
        <v/>
      </c>
      <c r="K88" s="11" t="n"/>
      <c r="L88" s="12">
        <f>IF(OR(E88="",F88=""),"",(F88-E88)*I88-K88)</f>
        <v/>
      </c>
      <c r="M88" s="7" t="n"/>
      <c r="N88" s="7" t="n"/>
      <c r="O88" s="7" t="n"/>
      <c r="P88" s="9">
        <f>IF(OR(D88="",E88="",F88="",O88="Cancelada",O88="Não compareceu"),"",IF(SUMPRODUCT(($D$2:$D$501=D88)*($E$2:$E$501&lt;F88)*($F$2:$F$501&gt;E88)*($O$2:$O$501&lt;&gt;"Cancelada")*($O$2:$O$501&lt;&gt;"Não compareceu"))&gt;1,"CONFLITO",""))</f>
        <v/>
      </c>
      <c r="Q88" s="7" t="n"/>
    </row>
    <row r="89">
      <c r="A89" s="9">
        <f>IF(B89="","",ROW()-1)</f>
        <v/>
      </c>
      <c r="B89" s="7" t="n"/>
      <c r="C89" s="7" t="n"/>
      <c r="D89" s="6" t="n"/>
      <c r="E89" s="10" t="n"/>
      <c r="F89" s="10" t="n"/>
      <c r="G89" s="9">
        <f>IF(OR(E89="",F89=""),"",F89-E89)</f>
        <v/>
      </c>
      <c r="H89" s="8" t="n"/>
      <c r="I89" s="11" t="n"/>
      <c r="J89" s="12">
        <f>IF(OR(E89="",F89=""),"",(F89-E89)*I89)</f>
        <v/>
      </c>
      <c r="K89" s="11" t="n"/>
      <c r="L89" s="12">
        <f>IF(OR(E89="",F89=""),"",(F89-E89)*I89-K89)</f>
        <v/>
      </c>
      <c r="M89" s="7" t="n"/>
      <c r="N89" s="7" t="n"/>
      <c r="O89" s="7" t="n"/>
      <c r="P89" s="9">
        <f>IF(OR(D89="",E89="",F89="",O89="Cancelada",O89="Não compareceu"),"",IF(SUMPRODUCT(($D$2:$D$501=D89)*($E$2:$E$501&lt;F89)*($F$2:$F$501&gt;E89)*($O$2:$O$501&lt;&gt;"Cancelada")*($O$2:$O$501&lt;&gt;"Não compareceu"))&gt;1,"CONFLITO",""))</f>
        <v/>
      </c>
      <c r="Q89" s="7" t="n"/>
    </row>
    <row r="90">
      <c r="A90" s="9">
        <f>IF(B90="","",ROW()-1)</f>
        <v/>
      </c>
      <c r="B90" s="7" t="n"/>
      <c r="C90" s="7" t="n"/>
      <c r="D90" s="6" t="n"/>
      <c r="E90" s="10" t="n"/>
      <c r="F90" s="10" t="n"/>
      <c r="G90" s="9">
        <f>IF(OR(E90="",F90=""),"",F90-E90)</f>
        <v/>
      </c>
      <c r="H90" s="8" t="n"/>
      <c r="I90" s="11" t="n"/>
      <c r="J90" s="12">
        <f>IF(OR(E90="",F90=""),"",(F90-E90)*I90)</f>
        <v/>
      </c>
      <c r="K90" s="11" t="n"/>
      <c r="L90" s="12">
        <f>IF(OR(E90="",F90=""),"",(F90-E90)*I90-K90)</f>
        <v/>
      </c>
      <c r="M90" s="7" t="n"/>
      <c r="N90" s="7" t="n"/>
      <c r="O90" s="7" t="n"/>
      <c r="P90" s="9">
        <f>IF(OR(D90="",E90="",F90="",O90="Cancelada",O90="Não compareceu"),"",IF(SUMPRODUCT(($D$2:$D$501=D90)*($E$2:$E$501&lt;F90)*($F$2:$F$501&gt;E90)*($O$2:$O$501&lt;&gt;"Cancelada")*($O$2:$O$501&lt;&gt;"Não compareceu"))&gt;1,"CONFLITO",""))</f>
        <v/>
      </c>
      <c r="Q90" s="7" t="n"/>
    </row>
    <row r="91">
      <c r="A91" s="9">
        <f>IF(B91="","",ROW()-1)</f>
        <v/>
      </c>
      <c r="B91" s="7" t="n"/>
      <c r="C91" s="7" t="n"/>
      <c r="D91" s="6" t="n"/>
      <c r="E91" s="10" t="n"/>
      <c r="F91" s="10" t="n"/>
      <c r="G91" s="9">
        <f>IF(OR(E91="",F91=""),"",F91-E91)</f>
        <v/>
      </c>
      <c r="H91" s="8" t="n"/>
      <c r="I91" s="11" t="n"/>
      <c r="J91" s="12">
        <f>IF(OR(E91="",F91=""),"",(F91-E91)*I91)</f>
        <v/>
      </c>
      <c r="K91" s="11" t="n"/>
      <c r="L91" s="12">
        <f>IF(OR(E91="",F91=""),"",(F91-E91)*I91-K91)</f>
        <v/>
      </c>
      <c r="M91" s="7" t="n"/>
      <c r="N91" s="7" t="n"/>
      <c r="O91" s="7" t="n"/>
      <c r="P91" s="9">
        <f>IF(OR(D91="",E91="",F91="",O91="Cancelada",O91="Não compareceu"),"",IF(SUMPRODUCT(($D$2:$D$501=D91)*($E$2:$E$501&lt;F91)*($F$2:$F$501&gt;E91)*($O$2:$O$501&lt;&gt;"Cancelada")*($O$2:$O$501&lt;&gt;"Não compareceu"))&gt;1,"CONFLITO",""))</f>
        <v/>
      </c>
      <c r="Q91" s="7" t="n"/>
    </row>
    <row r="92">
      <c r="A92" s="9">
        <f>IF(B92="","",ROW()-1)</f>
        <v/>
      </c>
      <c r="B92" s="7" t="n"/>
      <c r="C92" s="7" t="n"/>
      <c r="D92" s="6" t="n"/>
      <c r="E92" s="10" t="n"/>
      <c r="F92" s="10" t="n"/>
      <c r="G92" s="9">
        <f>IF(OR(E92="",F92=""),"",F92-E92)</f>
        <v/>
      </c>
      <c r="H92" s="8" t="n"/>
      <c r="I92" s="11" t="n"/>
      <c r="J92" s="12">
        <f>IF(OR(E92="",F92=""),"",(F92-E92)*I92)</f>
        <v/>
      </c>
      <c r="K92" s="11" t="n"/>
      <c r="L92" s="12">
        <f>IF(OR(E92="",F92=""),"",(F92-E92)*I92-K92)</f>
        <v/>
      </c>
      <c r="M92" s="7" t="n"/>
      <c r="N92" s="7" t="n"/>
      <c r="O92" s="7" t="n"/>
      <c r="P92" s="9">
        <f>IF(OR(D92="",E92="",F92="",O92="Cancelada",O92="Não compareceu"),"",IF(SUMPRODUCT(($D$2:$D$501=D92)*($E$2:$E$501&lt;F92)*($F$2:$F$501&gt;E92)*($O$2:$O$501&lt;&gt;"Cancelada")*($O$2:$O$501&lt;&gt;"Não compareceu"))&gt;1,"CONFLITO",""))</f>
        <v/>
      </c>
      <c r="Q92" s="7" t="n"/>
    </row>
    <row r="93">
      <c r="A93" s="9">
        <f>IF(B93="","",ROW()-1)</f>
        <v/>
      </c>
      <c r="B93" s="7" t="n"/>
      <c r="C93" s="7" t="n"/>
      <c r="D93" s="6" t="n"/>
      <c r="E93" s="10" t="n"/>
      <c r="F93" s="10" t="n"/>
      <c r="G93" s="9">
        <f>IF(OR(E93="",F93=""),"",F93-E93)</f>
        <v/>
      </c>
      <c r="H93" s="8" t="n"/>
      <c r="I93" s="11" t="n"/>
      <c r="J93" s="12">
        <f>IF(OR(E93="",F93=""),"",(F93-E93)*I93)</f>
        <v/>
      </c>
      <c r="K93" s="11" t="n"/>
      <c r="L93" s="12">
        <f>IF(OR(E93="",F93=""),"",(F93-E93)*I93-K93)</f>
        <v/>
      </c>
      <c r="M93" s="7" t="n"/>
      <c r="N93" s="7" t="n"/>
      <c r="O93" s="7" t="n"/>
      <c r="P93" s="9">
        <f>IF(OR(D93="",E93="",F93="",O93="Cancelada",O93="Não compareceu"),"",IF(SUMPRODUCT(($D$2:$D$501=D93)*($E$2:$E$501&lt;F93)*($F$2:$F$501&gt;E93)*($O$2:$O$501&lt;&gt;"Cancelada")*($O$2:$O$501&lt;&gt;"Não compareceu"))&gt;1,"CONFLITO",""))</f>
        <v/>
      </c>
      <c r="Q93" s="7" t="n"/>
    </row>
    <row r="94">
      <c r="A94" s="9">
        <f>IF(B94="","",ROW()-1)</f>
        <v/>
      </c>
      <c r="B94" s="7" t="n"/>
      <c r="C94" s="7" t="n"/>
      <c r="D94" s="6" t="n"/>
      <c r="E94" s="10" t="n"/>
      <c r="F94" s="10" t="n"/>
      <c r="G94" s="9">
        <f>IF(OR(E94="",F94=""),"",F94-E94)</f>
        <v/>
      </c>
      <c r="H94" s="8" t="n"/>
      <c r="I94" s="11" t="n"/>
      <c r="J94" s="12">
        <f>IF(OR(E94="",F94=""),"",(F94-E94)*I94)</f>
        <v/>
      </c>
      <c r="K94" s="11" t="n"/>
      <c r="L94" s="12">
        <f>IF(OR(E94="",F94=""),"",(F94-E94)*I94-K94)</f>
        <v/>
      </c>
      <c r="M94" s="7" t="n"/>
      <c r="N94" s="7" t="n"/>
      <c r="O94" s="7" t="n"/>
      <c r="P94" s="9">
        <f>IF(OR(D94="",E94="",F94="",O94="Cancelada",O94="Não compareceu"),"",IF(SUMPRODUCT(($D$2:$D$501=D94)*($E$2:$E$501&lt;F94)*($F$2:$F$501&gt;E94)*($O$2:$O$501&lt;&gt;"Cancelada")*($O$2:$O$501&lt;&gt;"Não compareceu"))&gt;1,"CONFLITO",""))</f>
        <v/>
      </c>
      <c r="Q94" s="7" t="n"/>
    </row>
    <row r="95">
      <c r="A95" s="9">
        <f>IF(B95="","",ROW()-1)</f>
        <v/>
      </c>
      <c r="B95" s="7" t="n"/>
      <c r="C95" s="7" t="n"/>
      <c r="D95" s="6" t="n"/>
      <c r="E95" s="10" t="n"/>
      <c r="F95" s="10" t="n"/>
      <c r="G95" s="9">
        <f>IF(OR(E95="",F95=""),"",F95-E95)</f>
        <v/>
      </c>
      <c r="H95" s="8" t="n"/>
      <c r="I95" s="11" t="n"/>
      <c r="J95" s="12">
        <f>IF(OR(E95="",F95=""),"",(F95-E95)*I95)</f>
        <v/>
      </c>
      <c r="K95" s="11" t="n"/>
      <c r="L95" s="12">
        <f>IF(OR(E95="",F95=""),"",(F95-E95)*I95-K95)</f>
        <v/>
      </c>
      <c r="M95" s="7" t="n"/>
      <c r="N95" s="7" t="n"/>
      <c r="O95" s="7" t="n"/>
      <c r="P95" s="9">
        <f>IF(OR(D95="",E95="",F95="",O95="Cancelada",O95="Não compareceu"),"",IF(SUMPRODUCT(($D$2:$D$501=D95)*($E$2:$E$501&lt;F95)*($F$2:$F$501&gt;E95)*($O$2:$O$501&lt;&gt;"Cancelada")*($O$2:$O$501&lt;&gt;"Não compareceu"))&gt;1,"CONFLITO",""))</f>
        <v/>
      </c>
      <c r="Q95" s="7" t="n"/>
    </row>
    <row r="96">
      <c r="A96" s="9">
        <f>IF(B96="","",ROW()-1)</f>
        <v/>
      </c>
      <c r="B96" s="7" t="n"/>
      <c r="C96" s="7" t="n"/>
      <c r="D96" s="6" t="n"/>
      <c r="E96" s="10" t="n"/>
      <c r="F96" s="10" t="n"/>
      <c r="G96" s="9">
        <f>IF(OR(E96="",F96=""),"",F96-E96)</f>
        <v/>
      </c>
      <c r="H96" s="8" t="n"/>
      <c r="I96" s="11" t="n"/>
      <c r="J96" s="12">
        <f>IF(OR(E96="",F96=""),"",(F96-E96)*I96)</f>
        <v/>
      </c>
      <c r="K96" s="11" t="n"/>
      <c r="L96" s="12">
        <f>IF(OR(E96="",F96=""),"",(F96-E96)*I96-K96)</f>
        <v/>
      </c>
      <c r="M96" s="7" t="n"/>
      <c r="N96" s="7" t="n"/>
      <c r="O96" s="7" t="n"/>
      <c r="P96" s="9">
        <f>IF(OR(D96="",E96="",F96="",O96="Cancelada",O96="Não compareceu"),"",IF(SUMPRODUCT(($D$2:$D$501=D96)*($E$2:$E$501&lt;F96)*($F$2:$F$501&gt;E96)*($O$2:$O$501&lt;&gt;"Cancelada")*($O$2:$O$501&lt;&gt;"Não compareceu"))&gt;1,"CONFLITO",""))</f>
        <v/>
      </c>
      <c r="Q96" s="7" t="n"/>
    </row>
    <row r="97">
      <c r="A97" s="9">
        <f>IF(B97="","",ROW()-1)</f>
        <v/>
      </c>
      <c r="B97" s="7" t="n"/>
      <c r="C97" s="7" t="n"/>
      <c r="D97" s="6" t="n"/>
      <c r="E97" s="10" t="n"/>
      <c r="F97" s="10" t="n"/>
      <c r="G97" s="9">
        <f>IF(OR(E97="",F97=""),"",F97-E97)</f>
        <v/>
      </c>
      <c r="H97" s="8" t="n"/>
      <c r="I97" s="11" t="n"/>
      <c r="J97" s="12">
        <f>IF(OR(E97="",F97=""),"",(F97-E97)*I97)</f>
        <v/>
      </c>
      <c r="K97" s="11" t="n"/>
      <c r="L97" s="12">
        <f>IF(OR(E97="",F97=""),"",(F97-E97)*I97-K97)</f>
        <v/>
      </c>
      <c r="M97" s="7" t="n"/>
      <c r="N97" s="7" t="n"/>
      <c r="O97" s="7" t="n"/>
      <c r="P97" s="9">
        <f>IF(OR(D97="",E97="",F97="",O97="Cancelada",O97="Não compareceu"),"",IF(SUMPRODUCT(($D$2:$D$501=D97)*($E$2:$E$501&lt;F97)*($F$2:$F$501&gt;E97)*($O$2:$O$501&lt;&gt;"Cancelada")*($O$2:$O$501&lt;&gt;"Não compareceu"))&gt;1,"CONFLITO",""))</f>
        <v/>
      </c>
      <c r="Q97" s="7" t="n"/>
    </row>
    <row r="98">
      <c r="A98" s="9">
        <f>IF(B98="","",ROW()-1)</f>
        <v/>
      </c>
      <c r="B98" s="7" t="n"/>
      <c r="C98" s="7" t="n"/>
      <c r="D98" s="6" t="n"/>
      <c r="E98" s="10" t="n"/>
      <c r="F98" s="10" t="n"/>
      <c r="G98" s="9">
        <f>IF(OR(E98="",F98=""),"",F98-E98)</f>
        <v/>
      </c>
      <c r="H98" s="8" t="n"/>
      <c r="I98" s="11" t="n"/>
      <c r="J98" s="12">
        <f>IF(OR(E98="",F98=""),"",(F98-E98)*I98)</f>
        <v/>
      </c>
      <c r="K98" s="11" t="n"/>
      <c r="L98" s="12">
        <f>IF(OR(E98="",F98=""),"",(F98-E98)*I98-K98)</f>
        <v/>
      </c>
      <c r="M98" s="7" t="n"/>
      <c r="N98" s="7" t="n"/>
      <c r="O98" s="7" t="n"/>
      <c r="P98" s="9">
        <f>IF(OR(D98="",E98="",F98="",O98="Cancelada",O98="Não compareceu"),"",IF(SUMPRODUCT(($D$2:$D$501=D98)*($E$2:$E$501&lt;F98)*($F$2:$F$501&gt;E98)*($O$2:$O$501&lt;&gt;"Cancelada")*($O$2:$O$501&lt;&gt;"Não compareceu"))&gt;1,"CONFLITO",""))</f>
        <v/>
      </c>
      <c r="Q98" s="7" t="n"/>
    </row>
    <row r="99">
      <c r="A99" s="9">
        <f>IF(B99="","",ROW()-1)</f>
        <v/>
      </c>
      <c r="B99" s="7" t="n"/>
      <c r="C99" s="7" t="n"/>
      <c r="D99" s="6" t="n"/>
      <c r="E99" s="10" t="n"/>
      <c r="F99" s="10" t="n"/>
      <c r="G99" s="9">
        <f>IF(OR(E99="",F99=""),"",F99-E99)</f>
        <v/>
      </c>
      <c r="H99" s="8" t="n"/>
      <c r="I99" s="11" t="n"/>
      <c r="J99" s="12">
        <f>IF(OR(E99="",F99=""),"",(F99-E99)*I99)</f>
        <v/>
      </c>
      <c r="K99" s="11" t="n"/>
      <c r="L99" s="12">
        <f>IF(OR(E99="",F99=""),"",(F99-E99)*I99-K99)</f>
        <v/>
      </c>
      <c r="M99" s="7" t="n"/>
      <c r="N99" s="7" t="n"/>
      <c r="O99" s="7" t="n"/>
      <c r="P99" s="9">
        <f>IF(OR(D99="",E99="",F99="",O99="Cancelada",O99="Não compareceu"),"",IF(SUMPRODUCT(($D$2:$D$501=D99)*($E$2:$E$501&lt;F99)*($F$2:$F$501&gt;E99)*($O$2:$O$501&lt;&gt;"Cancelada")*($O$2:$O$501&lt;&gt;"Não compareceu"))&gt;1,"CONFLITO",""))</f>
        <v/>
      </c>
      <c r="Q99" s="7" t="n"/>
    </row>
    <row r="100">
      <c r="A100" s="9">
        <f>IF(B100="","",ROW()-1)</f>
        <v/>
      </c>
      <c r="B100" s="7" t="n"/>
      <c r="C100" s="7" t="n"/>
      <c r="D100" s="6" t="n"/>
      <c r="E100" s="10" t="n"/>
      <c r="F100" s="10" t="n"/>
      <c r="G100" s="9">
        <f>IF(OR(E100="",F100=""),"",F100-E100)</f>
        <v/>
      </c>
      <c r="H100" s="8" t="n"/>
      <c r="I100" s="11" t="n"/>
      <c r="J100" s="12">
        <f>IF(OR(E100="",F100=""),"",(F100-E100)*I100)</f>
        <v/>
      </c>
      <c r="K100" s="11" t="n"/>
      <c r="L100" s="12">
        <f>IF(OR(E100="",F100=""),"",(F100-E100)*I100-K100)</f>
        <v/>
      </c>
      <c r="M100" s="7" t="n"/>
      <c r="N100" s="7" t="n"/>
      <c r="O100" s="7" t="n"/>
      <c r="P100" s="9">
        <f>IF(OR(D100="",E100="",F100="",O100="Cancelada",O100="Não compareceu"),"",IF(SUMPRODUCT(($D$2:$D$501=D100)*($E$2:$E$501&lt;F100)*($F$2:$F$501&gt;E100)*($O$2:$O$501&lt;&gt;"Cancelada")*($O$2:$O$501&lt;&gt;"Não compareceu"))&gt;1,"CONFLITO",""))</f>
        <v/>
      </c>
      <c r="Q100" s="7" t="n"/>
    </row>
    <row r="101">
      <c r="A101" s="9">
        <f>IF(B101="","",ROW()-1)</f>
        <v/>
      </c>
      <c r="B101" s="7" t="n"/>
      <c r="C101" s="7" t="n"/>
      <c r="D101" s="6" t="n"/>
      <c r="E101" s="10" t="n"/>
      <c r="F101" s="10" t="n"/>
      <c r="G101" s="9">
        <f>IF(OR(E101="",F101=""),"",F101-E101)</f>
        <v/>
      </c>
      <c r="H101" s="8" t="n"/>
      <c r="I101" s="11" t="n"/>
      <c r="J101" s="12">
        <f>IF(OR(E101="",F101=""),"",(F101-E101)*I101)</f>
        <v/>
      </c>
      <c r="K101" s="11" t="n"/>
      <c r="L101" s="12">
        <f>IF(OR(E101="",F101=""),"",(F101-E101)*I101-K101)</f>
        <v/>
      </c>
      <c r="M101" s="7" t="n"/>
      <c r="N101" s="7" t="n"/>
      <c r="O101" s="7" t="n"/>
      <c r="P101" s="9">
        <f>IF(OR(D101="",E101="",F101="",O101="Cancelada",O101="Não compareceu"),"",IF(SUMPRODUCT(($D$2:$D$501=D101)*($E$2:$E$501&lt;F101)*($F$2:$F$501&gt;E101)*($O$2:$O$501&lt;&gt;"Cancelada")*($O$2:$O$501&lt;&gt;"Não compareceu"))&gt;1,"CONFLITO",""))</f>
        <v/>
      </c>
      <c r="Q101" s="7" t="n"/>
    </row>
    <row r="102">
      <c r="A102" s="9">
        <f>IF(B102="","",ROW()-1)</f>
        <v/>
      </c>
      <c r="B102" s="7" t="n"/>
      <c r="C102" s="7" t="n"/>
      <c r="D102" s="6" t="n"/>
      <c r="E102" s="10" t="n"/>
      <c r="F102" s="10" t="n"/>
      <c r="G102" s="9">
        <f>IF(OR(E102="",F102=""),"",F102-E102)</f>
        <v/>
      </c>
      <c r="H102" s="8" t="n"/>
      <c r="I102" s="11" t="n"/>
      <c r="J102" s="12">
        <f>IF(OR(E102="",F102=""),"",(F102-E102)*I102)</f>
        <v/>
      </c>
      <c r="K102" s="11" t="n"/>
      <c r="L102" s="12">
        <f>IF(OR(E102="",F102=""),"",(F102-E102)*I102-K102)</f>
        <v/>
      </c>
      <c r="M102" s="7" t="n"/>
      <c r="N102" s="7" t="n"/>
      <c r="O102" s="7" t="n"/>
      <c r="P102" s="9">
        <f>IF(OR(D102="",E102="",F102="",O102="Cancelada",O102="Não compareceu"),"",IF(SUMPRODUCT(($D$2:$D$501=D102)*($E$2:$E$501&lt;F102)*($F$2:$F$501&gt;E102)*($O$2:$O$501&lt;&gt;"Cancelada")*($O$2:$O$501&lt;&gt;"Não compareceu"))&gt;1,"CONFLITO",""))</f>
        <v/>
      </c>
      <c r="Q102" s="7" t="n"/>
    </row>
    <row r="103">
      <c r="A103" s="9">
        <f>IF(B103="","",ROW()-1)</f>
        <v/>
      </c>
      <c r="B103" s="7" t="n"/>
      <c r="C103" s="7" t="n"/>
      <c r="D103" s="6" t="n"/>
      <c r="E103" s="10" t="n"/>
      <c r="F103" s="10" t="n"/>
      <c r="G103" s="9">
        <f>IF(OR(E103="",F103=""),"",F103-E103)</f>
        <v/>
      </c>
      <c r="H103" s="8" t="n"/>
      <c r="I103" s="11" t="n"/>
      <c r="J103" s="12">
        <f>IF(OR(E103="",F103=""),"",(F103-E103)*I103)</f>
        <v/>
      </c>
      <c r="K103" s="11" t="n"/>
      <c r="L103" s="12">
        <f>IF(OR(E103="",F103=""),"",(F103-E103)*I103-K103)</f>
        <v/>
      </c>
      <c r="M103" s="7" t="n"/>
      <c r="N103" s="7" t="n"/>
      <c r="O103" s="7" t="n"/>
      <c r="P103" s="9">
        <f>IF(OR(D103="",E103="",F103="",O103="Cancelada",O103="Não compareceu"),"",IF(SUMPRODUCT(($D$2:$D$501=D103)*($E$2:$E$501&lt;F103)*($F$2:$F$501&gt;E103)*($O$2:$O$501&lt;&gt;"Cancelada")*($O$2:$O$501&lt;&gt;"Não compareceu"))&gt;1,"CONFLITO",""))</f>
        <v/>
      </c>
      <c r="Q103" s="7" t="n"/>
    </row>
    <row r="104">
      <c r="A104" s="9">
        <f>IF(B104="","",ROW()-1)</f>
        <v/>
      </c>
      <c r="B104" s="7" t="n"/>
      <c r="C104" s="7" t="n"/>
      <c r="D104" s="6" t="n"/>
      <c r="E104" s="10" t="n"/>
      <c r="F104" s="10" t="n"/>
      <c r="G104" s="9">
        <f>IF(OR(E104="",F104=""),"",F104-E104)</f>
        <v/>
      </c>
      <c r="H104" s="8" t="n"/>
      <c r="I104" s="11" t="n"/>
      <c r="J104" s="12">
        <f>IF(OR(E104="",F104=""),"",(F104-E104)*I104)</f>
        <v/>
      </c>
      <c r="K104" s="11" t="n"/>
      <c r="L104" s="12">
        <f>IF(OR(E104="",F104=""),"",(F104-E104)*I104-K104)</f>
        <v/>
      </c>
      <c r="M104" s="7" t="n"/>
      <c r="N104" s="7" t="n"/>
      <c r="O104" s="7" t="n"/>
      <c r="P104" s="9">
        <f>IF(OR(D104="",E104="",F104="",O104="Cancelada",O104="Não compareceu"),"",IF(SUMPRODUCT(($D$2:$D$501=D104)*($E$2:$E$501&lt;F104)*($F$2:$F$501&gt;E104)*($O$2:$O$501&lt;&gt;"Cancelada")*($O$2:$O$501&lt;&gt;"Não compareceu"))&gt;1,"CONFLITO",""))</f>
        <v/>
      </c>
      <c r="Q104" s="7" t="n"/>
    </row>
    <row r="105">
      <c r="A105" s="9">
        <f>IF(B105="","",ROW()-1)</f>
        <v/>
      </c>
      <c r="B105" s="7" t="n"/>
      <c r="C105" s="7" t="n"/>
      <c r="D105" s="6" t="n"/>
      <c r="E105" s="10" t="n"/>
      <c r="F105" s="10" t="n"/>
      <c r="G105" s="9">
        <f>IF(OR(E105="",F105=""),"",F105-E105)</f>
        <v/>
      </c>
      <c r="H105" s="8" t="n"/>
      <c r="I105" s="11" t="n"/>
      <c r="J105" s="12">
        <f>IF(OR(E105="",F105=""),"",(F105-E105)*I105)</f>
        <v/>
      </c>
      <c r="K105" s="11" t="n"/>
      <c r="L105" s="12">
        <f>IF(OR(E105="",F105=""),"",(F105-E105)*I105-K105)</f>
        <v/>
      </c>
      <c r="M105" s="7" t="n"/>
      <c r="N105" s="7" t="n"/>
      <c r="O105" s="7" t="n"/>
      <c r="P105" s="9">
        <f>IF(OR(D105="",E105="",F105="",O105="Cancelada",O105="Não compareceu"),"",IF(SUMPRODUCT(($D$2:$D$501=D105)*($E$2:$E$501&lt;F105)*($F$2:$F$501&gt;E105)*($O$2:$O$501&lt;&gt;"Cancelada")*($O$2:$O$501&lt;&gt;"Não compareceu"))&gt;1,"CONFLITO",""))</f>
        <v/>
      </c>
      <c r="Q105" s="7" t="n"/>
    </row>
    <row r="106">
      <c r="A106" s="9">
        <f>IF(B106="","",ROW()-1)</f>
        <v/>
      </c>
      <c r="B106" s="7" t="n"/>
      <c r="C106" s="7" t="n"/>
      <c r="D106" s="6" t="n"/>
      <c r="E106" s="10" t="n"/>
      <c r="F106" s="10" t="n"/>
      <c r="G106" s="9">
        <f>IF(OR(E106="",F106=""),"",F106-E106)</f>
        <v/>
      </c>
      <c r="H106" s="8" t="n"/>
      <c r="I106" s="11" t="n"/>
      <c r="J106" s="12">
        <f>IF(OR(E106="",F106=""),"",(F106-E106)*I106)</f>
        <v/>
      </c>
      <c r="K106" s="11" t="n"/>
      <c r="L106" s="12">
        <f>IF(OR(E106="",F106=""),"",(F106-E106)*I106-K106)</f>
        <v/>
      </c>
      <c r="M106" s="7" t="n"/>
      <c r="N106" s="7" t="n"/>
      <c r="O106" s="7" t="n"/>
      <c r="P106" s="9">
        <f>IF(OR(D106="",E106="",F106="",O106="Cancelada",O106="Não compareceu"),"",IF(SUMPRODUCT(($D$2:$D$501=D106)*($E$2:$E$501&lt;F106)*($F$2:$F$501&gt;E106)*($O$2:$O$501&lt;&gt;"Cancelada")*($O$2:$O$501&lt;&gt;"Não compareceu"))&gt;1,"CONFLITO",""))</f>
        <v/>
      </c>
      <c r="Q106" s="7" t="n"/>
    </row>
    <row r="107">
      <c r="A107" s="9">
        <f>IF(B107="","",ROW()-1)</f>
        <v/>
      </c>
      <c r="B107" s="7" t="n"/>
      <c r="C107" s="7" t="n"/>
      <c r="D107" s="6" t="n"/>
      <c r="E107" s="10" t="n"/>
      <c r="F107" s="10" t="n"/>
      <c r="G107" s="9">
        <f>IF(OR(E107="",F107=""),"",F107-E107)</f>
        <v/>
      </c>
      <c r="H107" s="8" t="n"/>
      <c r="I107" s="11" t="n"/>
      <c r="J107" s="12">
        <f>IF(OR(E107="",F107=""),"",(F107-E107)*I107)</f>
        <v/>
      </c>
      <c r="K107" s="11" t="n"/>
      <c r="L107" s="12">
        <f>IF(OR(E107="",F107=""),"",(F107-E107)*I107-K107)</f>
        <v/>
      </c>
      <c r="M107" s="7" t="n"/>
      <c r="N107" s="7" t="n"/>
      <c r="O107" s="7" t="n"/>
      <c r="P107" s="9">
        <f>IF(OR(D107="",E107="",F107="",O107="Cancelada",O107="Não compareceu"),"",IF(SUMPRODUCT(($D$2:$D$501=D107)*($E$2:$E$501&lt;F107)*($F$2:$F$501&gt;E107)*($O$2:$O$501&lt;&gt;"Cancelada")*($O$2:$O$501&lt;&gt;"Não compareceu"))&gt;1,"CONFLITO",""))</f>
        <v/>
      </c>
      <c r="Q107" s="7" t="n"/>
    </row>
    <row r="108">
      <c r="A108" s="9">
        <f>IF(B108="","",ROW()-1)</f>
        <v/>
      </c>
      <c r="B108" s="7" t="n"/>
      <c r="C108" s="7" t="n"/>
      <c r="D108" s="6" t="n"/>
      <c r="E108" s="10" t="n"/>
      <c r="F108" s="10" t="n"/>
      <c r="G108" s="9">
        <f>IF(OR(E108="",F108=""),"",F108-E108)</f>
        <v/>
      </c>
      <c r="H108" s="8" t="n"/>
      <c r="I108" s="11" t="n"/>
      <c r="J108" s="12">
        <f>IF(OR(E108="",F108=""),"",(F108-E108)*I108)</f>
        <v/>
      </c>
      <c r="K108" s="11" t="n"/>
      <c r="L108" s="12">
        <f>IF(OR(E108="",F108=""),"",(F108-E108)*I108-K108)</f>
        <v/>
      </c>
      <c r="M108" s="7" t="n"/>
      <c r="N108" s="7" t="n"/>
      <c r="O108" s="7" t="n"/>
      <c r="P108" s="9">
        <f>IF(OR(D108="",E108="",F108="",O108="Cancelada",O108="Não compareceu"),"",IF(SUMPRODUCT(($D$2:$D$501=D108)*($E$2:$E$501&lt;F108)*($F$2:$F$501&gt;E108)*($O$2:$O$501&lt;&gt;"Cancelada")*($O$2:$O$501&lt;&gt;"Não compareceu"))&gt;1,"CONFLITO",""))</f>
        <v/>
      </c>
      <c r="Q108" s="7" t="n"/>
    </row>
    <row r="109">
      <c r="A109" s="9">
        <f>IF(B109="","",ROW()-1)</f>
        <v/>
      </c>
      <c r="B109" s="7" t="n"/>
      <c r="C109" s="7" t="n"/>
      <c r="D109" s="6" t="n"/>
      <c r="E109" s="10" t="n"/>
      <c r="F109" s="10" t="n"/>
      <c r="G109" s="9">
        <f>IF(OR(E109="",F109=""),"",F109-E109)</f>
        <v/>
      </c>
      <c r="H109" s="8" t="n"/>
      <c r="I109" s="11" t="n"/>
      <c r="J109" s="12">
        <f>IF(OR(E109="",F109=""),"",(F109-E109)*I109)</f>
        <v/>
      </c>
      <c r="K109" s="11" t="n"/>
      <c r="L109" s="12">
        <f>IF(OR(E109="",F109=""),"",(F109-E109)*I109-K109)</f>
        <v/>
      </c>
      <c r="M109" s="7" t="n"/>
      <c r="N109" s="7" t="n"/>
      <c r="O109" s="7" t="n"/>
      <c r="P109" s="9">
        <f>IF(OR(D109="",E109="",F109="",O109="Cancelada",O109="Não compareceu"),"",IF(SUMPRODUCT(($D$2:$D$501=D109)*($E$2:$E$501&lt;F109)*($F$2:$F$501&gt;E109)*($O$2:$O$501&lt;&gt;"Cancelada")*($O$2:$O$501&lt;&gt;"Não compareceu"))&gt;1,"CONFLITO",""))</f>
        <v/>
      </c>
      <c r="Q109" s="7" t="n"/>
    </row>
    <row r="110">
      <c r="A110" s="9">
        <f>IF(B110="","",ROW()-1)</f>
        <v/>
      </c>
      <c r="B110" s="7" t="n"/>
      <c r="C110" s="7" t="n"/>
      <c r="D110" s="6" t="n"/>
      <c r="E110" s="10" t="n"/>
      <c r="F110" s="10" t="n"/>
      <c r="G110" s="9">
        <f>IF(OR(E110="",F110=""),"",F110-E110)</f>
        <v/>
      </c>
      <c r="H110" s="8" t="n"/>
      <c r="I110" s="11" t="n"/>
      <c r="J110" s="12">
        <f>IF(OR(E110="",F110=""),"",(F110-E110)*I110)</f>
        <v/>
      </c>
      <c r="K110" s="11" t="n"/>
      <c r="L110" s="12">
        <f>IF(OR(E110="",F110=""),"",(F110-E110)*I110-K110)</f>
        <v/>
      </c>
      <c r="M110" s="7" t="n"/>
      <c r="N110" s="7" t="n"/>
      <c r="O110" s="7" t="n"/>
      <c r="P110" s="9">
        <f>IF(OR(D110="",E110="",F110="",O110="Cancelada",O110="Não compareceu"),"",IF(SUMPRODUCT(($D$2:$D$501=D110)*($E$2:$E$501&lt;F110)*($F$2:$F$501&gt;E110)*($O$2:$O$501&lt;&gt;"Cancelada")*($O$2:$O$501&lt;&gt;"Não compareceu"))&gt;1,"CONFLITO",""))</f>
        <v/>
      </c>
      <c r="Q110" s="7" t="n"/>
    </row>
    <row r="111">
      <c r="A111" s="9">
        <f>IF(B111="","",ROW()-1)</f>
        <v/>
      </c>
      <c r="B111" s="7" t="n"/>
      <c r="C111" s="7" t="n"/>
      <c r="D111" s="6" t="n"/>
      <c r="E111" s="10" t="n"/>
      <c r="F111" s="10" t="n"/>
      <c r="G111" s="9">
        <f>IF(OR(E111="",F111=""),"",F111-E111)</f>
        <v/>
      </c>
      <c r="H111" s="8" t="n"/>
      <c r="I111" s="11" t="n"/>
      <c r="J111" s="12">
        <f>IF(OR(E111="",F111=""),"",(F111-E111)*I111)</f>
        <v/>
      </c>
      <c r="K111" s="11" t="n"/>
      <c r="L111" s="12">
        <f>IF(OR(E111="",F111=""),"",(F111-E111)*I111-K111)</f>
        <v/>
      </c>
      <c r="M111" s="7" t="n"/>
      <c r="N111" s="7" t="n"/>
      <c r="O111" s="7" t="n"/>
      <c r="P111" s="9">
        <f>IF(OR(D111="",E111="",F111="",O111="Cancelada",O111="Não compareceu"),"",IF(SUMPRODUCT(($D$2:$D$501=D111)*($E$2:$E$501&lt;F111)*($F$2:$F$501&gt;E111)*($O$2:$O$501&lt;&gt;"Cancelada")*($O$2:$O$501&lt;&gt;"Não compareceu"))&gt;1,"CONFLITO",""))</f>
        <v/>
      </c>
      <c r="Q111" s="7" t="n"/>
    </row>
    <row r="112">
      <c r="A112" s="9">
        <f>IF(B112="","",ROW()-1)</f>
        <v/>
      </c>
      <c r="B112" s="7" t="n"/>
      <c r="C112" s="7" t="n"/>
      <c r="D112" s="6" t="n"/>
      <c r="E112" s="10" t="n"/>
      <c r="F112" s="10" t="n"/>
      <c r="G112" s="9">
        <f>IF(OR(E112="",F112=""),"",F112-E112)</f>
        <v/>
      </c>
      <c r="H112" s="8" t="n"/>
      <c r="I112" s="11" t="n"/>
      <c r="J112" s="12">
        <f>IF(OR(E112="",F112=""),"",(F112-E112)*I112)</f>
        <v/>
      </c>
      <c r="K112" s="11" t="n"/>
      <c r="L112" s="12">
        <f>IF(OR(E112="",F112=""),"",(F112-E112)*I112-K112)</f>
        <v/>
      </c>
      <c r="M112" s="7" t="n"/>
      <c r="N112" s="7" t="n"/>
      <c r="O112" s="7" t="n"/>
      <c r="P112" s="9">
        <f>IF(OR(D112="",E112="",F112="",O112="Cancelada",O112="Não compareceu"),"",IF(SUMPRODUCT(($D$2:$D$501=D112)*($E$2:$E$501&lt;F112)*($F$2:$F$501&gt;E112)*($O$2:$O$501&lt;&gt;"Cancelada")*($O$2:$O$501&lt;&gt;"Não compareceu"))&gt;1,"CONFLITO",""))</f>
        <v/>
      </c>
      <c r="Q112" s="7" t="n"/>
    </row>
    <row r="113">
      <c r="A113" s="9">
        <f>IF(B113="","",ROW()-1)</f>
        <v/>
      </c>
      <c r="B113" s="7" t="n"/>
      <c r="C113" s="7" t="n"/>
      <c r="D113" s="6" t="n"/>
      <c r="E113" s="10" t="n"/>
      <c r="F113" s="10" t="n"/>
      <c r="G113" s="9">
        <f>IF(OR(E113="",F113=""),"",F113-E113)</f>
        <v/>
      </c>
      <c r="H113" s="8" t="n"/>
      <c r="I113" s="11" t="n"/>
      <c r="J113" s="12">
        <f>IF(OR(E113="",F113=""),"",(F113-E113)*I113)</f>
        <v/>
      </c>
      <c r="K113" s="11" t="n"/>
      <c r="L113" s="12">
        <f>IF(OR(E113="",F113=""),"",(F113-E113)*I113-K113)</f>
        <v/>
      </c>
      <c r="M113" s="7" t="n"/>
      <c r="N113" s="7" t="n"/>
      <c r="O113" s="7" t="n"/>
      <c r="P113" s="9">
        <f>IF(OR(D113="",E113="",F113="",O113="Cancelada",O113="Não compareceu"),"",IF(SUMPRODUCT(($D$2:$D$501=D113)*($E$2:$E$501&lt;F113)*($F$2:$F$501&gt;E113)*($O$2:$O$501&lt;&gt;"Cancelada")*($O$2:$O$501&lt;&gt;"Não compareceu"))&gt;1,"CONFLITO",""))</f>
        <v/>
      </c>
      <c r="Q113" s="7" t="n"/>
    </row>
    <row r="114">
      <c r="A114" s="9">
        <f>IF(B114="","",ROW()-1)</f>
        <v/>
      </c>
      <c r="B114" s="7" t="n"/>
      <c r="C114" s="7" t="n"/>
      <c r="D114" s="6" t="n"/>
      <c r="E114" s="10" t="n"/>
      <c r="F114" s="10" t="n"/>
      <c r="G114" s="9">
        <f>IF(OR(E114="",F114=""),"",F114-E114)</f>
        <v/>
      </c>
      <c r="H114" s="8" t="n"/>
      <c r="I114" s="11" t="n"/>
      <c r="J114" s="12">
        <f>IF(OR(E114="",F114=""),"",(F114-E114)*I114)</f>
        <v/>
      </c>
      <c r="K114" s="11" t="n"/>
      <c r="L114" s="12">
        <f>IF(OR(E114="",F114=""),"",(F114-E114)*I114-K114)</f>
        <v/>
      </c>
      <c r="M114" s="7" t="n"/>
      <c r="N114" s="7" t="n"/>
      <c r="O114" s="7" t="n"/>
      <c r="P114" s="9">
        <f>IF(OR(D114="",E114="",F114="",O114="Cancelada",O114="Não compareceu"),"",IF(SUMPRODUCT(($D$2:$D$501=D114)*($E$2:$E$501&lt;F114)*($F$2:$F$501&gt;E114)*($O$2:$O$501&lt;&gt;"Cancelada")*($O$2:$O$501&lt;&gt;"Não compareceu"))&gt;1,"CONFLITO",""))</f>
        <v/>
      </c>
      <c r="Q114" s="7" t="n"/>
    </row>
    <row r="115">
      <c r="A115" s="9">
        <f>IF(B115="","",ROW()-1)</f>
        <v/>
      </c>
      <c r="B115" s="7" t="n"/>
      <c r="C115" s="7" t="n"/>
      <c r="D115" s="6" t="n"/>
      <c r="E115" s="10" t="n"/>
      <c r="F115" s="10" t="n"/>
      <c r="G115" s="9">
        <f>IF(OR(E115="",F115=""),"",F115-E115)</f>
        <v/>
      </c>
      <c r="H115" s="8" t="n"/>
      <c r="I115" s="11" t="n"/>
      <c r="J115" s="12">
        <f>IF(OR(E115="",F115=""),"",(F115-E115)*I115)</f>
        <v/>
      </c>
      <c r="K115" s="11" t="n"/>
      <c r="L115" s="12">
        <f>IF(OR(E115="",F115=""),"",(F115-E115)*I115-K115)</f>
        <v/>
      </c>
      <c r="M115" s="7" t="n"/>
      <c r="N115" s="7" t="n"/>
      <c r="O115" s="7" t="n"/>
      <c r="P115" s="9">
        <f>IF(OR(D115="",E115="",F115="",O115="Cancelada",O115="Não compareceu"),"",IF(SUMPRODUCT(($D$2:$D$501=D115)*($E$2:$E$501&lt;F115)*($F$2:$F$501&gt;E115)*($O$2:$O$501&lt;&gt;"Cancelada")*($O$2:$O$501&lt;&gt;"Não compareceu"))&gt;1,"CONFLITO",""))</f>
        <v/>
      </c>
      <c r="Q115" s="7" t="n"/>
    </row>
    <row r="116">
      <c r="A116" s="9">
        <f>IF(B116="","",ROW()-1)</f>
        <v/>
      </c>
      <c r="B116" s="7" t="n"/>
      <c r="C116" s="7" t="n"/>
      <c r="D116" s="6" t="n"/>
      <c r="E116" s="10" t="n"/>
      <c r="F116" s="10" t="n"/>
      <c r="G116" s="9">
        <f>IF(OR(E116="",F116=""),"",F116-E116)</f>
        <v/>
      </c>
      <c r="H116" s="8" t="n"/>
      <c r="I116" s="11" t="n"/>
      <c r="J116" s="12">
        <f>IF(OR(E116="",F116=""),"",(F116-E116)*I116)</f>
        <v/>
      </c>
      <c r="K116" s="11" t="n"/>
      <c r="L116" s="12">
        <f>IF(OR(E116="",F116=""),"",(F116-E116)*I116-K116)</f>
        <v/>
      </c>
      <c r="M116" s="7" t="n"/>
      <c r="N116" s="7" t="n"/>
      <c r="O116" s="7" t="n"/>
      <c r="P116" s="9">
        <f>IF(OR(D116="",E116="",F116="",O116="Cancelada",O116="Não compareceu"),"",IF(SUMPRODUCT(($D$2:$D$501=D116)*($E$2:$E$501&lt;F116)*($F$2:$F$501&gt;E116)*($O$2:$O$501&lt;&gt;"Cancelada")*($O$2:$O$501&lt;&gt;"Não compareceu"))&gt;1,"CONFLITO",""))</f>
        <v/>
      </c>
      <c r="Q116" s="7" t="n"/>
    </row>
    <row r="117">
      <c r="A117" s="9">
        <f>IF(B117="","",ROW()-1)</f>
        <v/>
      </c>
      <c r="B117" s="7" t="n"/>
      <c r="C117" s="7" t="n"/>
      <c r="D117" s="6" t="n"/>
      <c r="E117" s="10" t="n"/>
      <c r="F117" s="10" t="n"/>
      <c r="G117" s="9">
        <f>IF(OR(E117="",F117=""),"",F117-E117)</f>
        <v/>
      </c>
      <c r="H117" s="8" t="n"/>
      <c r="I117" s="11" t="n"/>
      <c r="J117" s="12">
        <f>IF(OR(E117="",F117=""),"",(F117-E117)*I117)</f>
        <v/>
      </c>
      <c r="K117" s="11" t="n"/>
      <c r="L117" s="12">
        <f>IF(OR(E117="",F117=""),"",(F117-E117)*I117-K117)</f>
        <v/>
      </c>
      <c r="M117" s="7" t="n"/>
      <c r="N117" s="7" t="n"/>
      <c r="O117" s="7" t="n"/>
      <c r="P117" s="9">
        <f>IF(OR(D117="",E117="",F117="",O117="Cancelada",O117="Não compareceu"),"",IF(SUMPRODUCT(($D$2:$D$501=D117)*($E$2:$E$501&lt;F117)*($F$2:$F$501&gt;E117)*($O$2:$O$501&lt;&gt;"Cancelada")*($O$2:$O$501&lt;&gt;"Não compareceu"))&gt;1,"CONFLITO",""))</f>
        <v/>
      </c>
      <c r="Q117" s="7" t="n"/>
    </row>
    <row r="118">
      <c r="A118" s="9">
        <f>IF(B118="","",ROW()-1)</f>
        <v/>
      </c>
      <c r="B118" s="7" t="n"/>
      <c r="C118" s="7" t="n"/>
      <c r="D118" s="6" t="n"/>
      <c r="E118" s="10" t="n"/>
      <c r="F118" s="10" t="n"/>
      <c r="G118" s="9">
        <f>IF(OR(E118="",F118=""),"",F118-E118)</f>
        <v/>
      </c>
      <c r="H118" s="8" t="n"/>
      <c r="I118" s="11" t="n"/>
      <c r="J118" s="12">
        <f>IF(OR(E118="",F118=""),"",(F118-E118)*I118)</f>
        <v/>
      </c>
      <c r="K118" s="11" t="n"/>
      <c r="L118" s="12">
        <f>IF(OR(E118="",F118=""),"",(F118-E118)*I118-K118)</f>
        <v/>
      </c>
      <c r="M118" s="7" t="n"/>
      <c r="N118" s="7" t="n"/>
      <c r="O118" s="7" t="n"/>
      <c r="P118" s="9">
        <f>IF(OR(D118="",E118="",F118="",O118="Cancelada",O118="Não compareceu"),"",IF(SUMPRODUCT(($D$2:$D$501=D118)*($E$2:$E$501&lt;F118)*($F$2:$F$501&gt;E118)*($O$2:$O$501&lt;&gt;"Cancelada")*($O$2:$O$501&lt;&gt;"Não compareceu"))&gt;1,"CONFLITO",""))</f>
        <v/>
      </c>
      <c r="Q118" s="7" t="n"/>
    </row>
    <row r="119">
      <c r="A119" s="9">
        <f>IF(B119="","",ROW()-1)</f>
        <v/>
      </c>
      <c r="B119" s="7" t="n"/>
      <c r="C119" s="7" t="n"/>
      <c r="D119" s="6" t="n"/>
      <c r="E119" s="10" t="n"/>
      <c r="F119" s="10" t="n"/>
      <c r="G119" s="9">
        <f>IF(OR(E119="",F119=""),"",F119-E119)</f>
        <v/>
      </c>
      <c r="H119" s="8" t="n"/>
      <c r="I119" s="11" t="n"/>
      <c r="J119" s="12">
        <f>IF(OR(E119="",F119=""),"",(F119-E119)*I119)</f>
        <v/>
      </c>
      <c r="K119" s="11" t="n"/>
      <c r="L119" s="12">
        <f>IF(OR(E119="",F119=""),"",(F119-E119)*I119-K119)</f>
        <v/>
      </c>
      <c r="M119" s="7" t="n"/>
      <c r="N119" s="7" t="n"/>
      <c r="O119" s="7" t="n"/>
      <c r="P119" s="9">
        <f>IF(OR(D119="",E119="",F119="",O119="Cancelada",O119="Não compareceu"),"",IF(SUMPRODUCT(($D$2:$D$501=D119)*($E$2:$E$501&lt;F119)*($F$2:$F$501&gt;E119)*($O$2:$O$501&lt;&gt;"Cancelada")*($O$2:$O$501&lt;&gt;"Não compareceu"))&gt;1,"CONFLITO",""))</f>
        <v/>
      </c>
      <c r="Q119" s="7" t="n"/>
    </row>
    <row r="120">
      <c r="A120" s="9">
        <f>IF(B120="","",ROW()-1)</f>
        <v/>
      </c>
      <c r="B120" s="7" t="n"/>
      <c r="C120" s="7" t="n"/>
      <c r="D120" s="6" t="n"/>
      <c r="E120" s="10" t="n"/>
      <c r="F120" s="10" t="n"/>
      <c r="G120" s="9">
        <f>IF(OR(E120="",F120=""),"",F120-E120)</f>
        <v/>
      </c>
      <c r="H120" s="8" t="n"/>
      <c r="I120" s="11" t="n"/>
      <c r="J120" s="12">
        <f>IF(OR(E120="",F120=""),"",(F120-E120)*I120)</f>
        <v/>
      </c>
      <c r="K120" s="11" t="n"/>
      <c r="L120" s="12">
        <f>IF(OR(E120="",F120=""),"",(F120-E120)*I120-K120)</f>
        <v/>
      </c>
      <c r="M120" s="7" t="n"/>
      <c r="N120" s="7" t="n"/>
      <c r="O120" s="7" t="n"/>
      <c r="P120" s="9">
        <f>IF(OR(D120="",E120="",F120="",O120="Cancelada",O120="Não compareceu"),"",IF(SUMPRODUCT(($D$2:$D$501=D120)*($E$2:$E$501&lt;F120)*($F$2:$F$501&gt;E120)*($O$2:$O$501&lt;&gt;"Cancelada")*($O$2:$O$501&lt;&gt;"Não compareceu"))&gt;1,"CONFLITO",""))</f>
        <v/>
      </c>
      <c r="Q120" s="7" t="n"/>
    </row>
    <row r="121">
      <c r="A121" s="9">
        <f>IF(B121="","",ROW()-1)</f>
        <v/>
      </c>
      <c r="B121" s="7" t="n"/>
      <c r="C121" s="7" t="n"/>
      <c r="D121" s="6" t="n"/>
      <c r="E121" s="10" t="n"/>
      <c r="F121" s="10" t="n"/>
      <c r="G121" s="9">
        <f>IF(OR(E121="",F121=""),"",F121-E121)</f>
        <v/>
      </c>
      <c r="H121" s="8" t="n"/>
      <c r="I121" s="11" t="n"/>
      <c r="J121" s="12">
        <f>IF(OR(E121="",F121=""),"",(F121-E121)*I121)</f>
        <v/>
      </c>
      <c r="K121" s="11" t="n"/>
      <c r="L121" s="12">
        <f>IF(OR(E121="",F121=""),"",(F121-E121)*I121-K121)</f>
        <v/>
      </c>
      <c r="M121" s="7" t="n"/>
      <c r="N121" s="7" t="n"/>
      <c r="O121" s="7" t="n"/>
      <c r="P121" s="9">
        <f>IF(OR(D121="",E121="",F121="",O121="Cancelada",O121="Não compareceu"),"",IF(SUMPRODUCT(($D$2:$D$501=D121)*($E$2:$E$501&lt;F121)*($F$2:$F$501&gt;E121)*($O$2:$O$501&lt;&gt;"Cancelada")*($O$2:$O$501&lt;&gt;"Não compareceu"))&gt;1,"CONFLITO",""))</f>
        <v/>
      </c>
      <c r="Q121" s="7" t="n"/>
    </row>
    <row r="122">
      <c r="A122" s="9">
        <f>IF(B122="","",ROW()-1)</f>
        <v/>
      </c>
      <c r="B122" s="7" t="n"/>
      <c r="C122" s="7" t="n"/>
      <c r="D122" s="6" t="n"/>
      <c r="E122" s="10" t="n"/>
      <c r="F122" s="10" t="n"/>
      <c r="G122" s="9">
        <f>IF(OR(E122="",F122=""),"",F122-E122)</f>
        <v/>
      </c>
      <c r="H122" s="8" t="n"/>
      <c r="I122" s="11" t="n"/>
      <c r="J122" s="12">
        <f>IF(OR(E122="",F122=""),"",(F122-E122)*I122)</f>
        <v/>
      </c>
      <c r="K122" s="11" t="n"/>
      <c r="L122" s="12">
        <f>IF(OR(E122="",F122=""),"",(F122-E122)*I122-K122)</f>
        <v/>
      </c>
      <c r="M122" s="7" t="n"/>
      <c r="N122" s="7" t="n"/>
      <c r="O122" s="7" t="n"/>
      <c r="P122" s="9">
        <f>IF(OR(D122="",E122="",F122="",O122="Cancelada",O122="Não compareceu"),"",IF(SUMPRODUCT(($D$2:$D$501=D122)*($E$2:$E$501&lt;F122)*($F$2:$F$501&gt;E122)*($O$2:$O$501&lt;&gt;"Cancelada")*($O$2:$O$501&lt;&gt;"Não compareceu"))&gt;1,"CONFLITO",""))</f>
        <v/>
      </c>
      <c r="Q122" s="7" t="n"/>
    </row>
    <row r="123">
      <c r="A123" s="9">
        <f>IF(B123="","",ROW()-1)</f>
        <v/>
      </c>
      <c r="B123" s="7" t="n"/>
      <c r="C123" s="7" t="n"/>
      <c r="D123" s="6" t="n"/>
      <c r="E123" s="10" t="n"/>
      <c r="F123" s="10" t="n"/>
      <c r="G123" s="9">
        <f>IF(OR(E123="",F123=""),"",F123-E123)</f>
        <v/>
      </c>
      <c r="H123" s="8" t="n"/>
      <c r="I123" s="11" t="n"/>
      <c r="J123" s="12">
        <f>IF(OR(E123="",F123=""),"",(F123-E123)*I123)</f>
        <v/>
      </c>
      <c r="K123" s="11" t="n"/>
      <c r="L123" s="12">
        <f>IF(OR(E123="",F123=""),"",(F123-E123)*I123-K123)</f>
        <v/>
      </c>
      <c r="M123" s="7" t="n"/>
      <c r="N123" s="7" t="n"/>
      <c r="O123" s="7" t="n"/>
      <c r="P123" s="9">
        <f>IF(OR(D123="",E123="",F123="",O123="Cancelada",O123="Não compareceu"),"",IF(SUMPRODUCT(($D$2:$D$501=D123)*($E$2:$E$501&lt;F123)*($F$2:$F$501&gt;E123)*($O$2:$O$501&lt;&gt;"Cancelada")*($O$2:$O$501&lt;&gt;"Não compareceu"))&gt;1,"CONFLITO",""))</f>
        <v/>
      </c>
      <c r="Q123" s="7" t="n"/>
    </row>
    <row r="124">
      <c r="A124" s="9">
        <f>IF(B124="","",ROW()-1)</f>
        <v/>
      </c>
      <c r="B124" s="7" t="n"/>
      <c r="C124" s="7" t="n"/>
      <c r="D124" s="6" t="n"/>
      <c r="E124" s="10" t="n"/>
      <c r="F124" s="10" t="n"/>
      <c r="G124" s="9">
        <f>IF(OR(E124="",F124=""),"",F124-E124)</f>
        <v/>
      </c>
      <c r="H124" s="8" t="n"/>
      <c r="I124" s="11" t="n"/>
      <c r="J124" s="12">
        <f>IF(OR(E124="",F124=""),"",(F124-E124)*I124)</f>
        <v/>
      </c>
      <c r="K124" s="11" t="n"/>
      <c r="L124" s="12">
        <f>IF(OR(E124="",F124=""),"",(F124-E124)*I124-K124)</f>
        <v/>
      </c>
      <c r="M124" s="7" t="n"/>
      <c r="N124" s="7" t="n"/>
      <c r="O124" s="7" t="n"/>
      <c r="P124" s="9">
        <f>IF(OR(D124="",E124="",F124="",O124="Cancelada",O124="Não compareceu"),"",IF(SUMPRODUCT(($D$2:$D$501=D124)*($E$2:$E$501&lt;F124)*($F$2:$F$501&gt;E124)*($O$2:$O$501&lt;&gt;"Cancelada")*($O$2:$O$501&lt;&gt;"Não compareceu"))&gt;1,"CONFLITO",""))</f>
        <v/>
      </c>
      <c r="Q124" s="7" t="n"/>
    </row>
    <row r="125">
      <c r="A125" s="9">
        <f>IF(B125="","",ROW()-1)</f>
        <v/>
      </c>
      <c r="B125" s="7" t="n"/>
      <c r="C125" s="7" t="n"/>
      <c r="D125" s="6" t="n"/>
      <c r="E125" s="10" t="n"/>
      <c r="F125" s="10" t="n"/>
      <c r="G125" s="9">
        <f>IF(OR(E125="",F125=""),"",F125-E125)</f>
        <v/>
      </c>
      <c r="H125" s="8" t="n"/>
      <c r="I125" s="11" t="n"/>
      <c r="J125" s="12">
        <f>IF(OR(E125="",F125=""),"",(F125-E125)*I125)</f>
        <v/>
      </c>
      <c r="K125" s="11" t="n"/>
      <c r="L125" s="12">
        <f>IF(OR(E125="",F125=""),"",(F125-E125)*I125-K125)</f>
        <v/>
      </c>
      <c r="M125" s="7" t="n"/>
      <c r="N125" s="7" t="n"/>
      <c r="O125" s="7" t="n"/>
      <c r="P125" s="9">
        <f>IF(OR(D125="",E125="",F125="",O125="Cancelada",O125="Não compareceu"),"",IF(SUMPRODUCT(($D$2:$D$501=D125)*($E$2:$E$501&lt;F125)*($F$2:$F$501&gt;E125)*($O$2:$O$501&lt;&gt;"Cancelada")*($O$2:$O$501&lt;&gt;"Não compareceu"))&gt;1,"CONFLITO",""))</f>
        <v/>
      </c>
      <c r="Q125" s="7" t="n"/>
    </row>
    <row r="126">
      <c r="A126" s="9">
        <f>IF(B126="","",ROW()-1)</f>
        <v/>
      </c>
      <c r="B126" s="7" t="n"/>
      <c r="C126" s="7" t="n"/>
      <c r="D126" s="6" t="n"/>
      <c r="E126" s="10" t="n"/>
      <c r="F126" s="10" t="n"/>
      <c r="G126" s="9">
        <f>IF(OR(E126="",F126=""),"",F126-E126)</f>
        <v/>
      </c>
      <c r="H126" s="8" t="n"/>
      <c r="I126" s="11" t="n"/>
      <c r="J126" s="12">
        <f>IF(OR(E126="",F126=""),"",(F126-E126)*I126)</f>
        <v/>
      </c>
      <c r="K126" s="11" t="n"/>
      <c r="L126" s="12">
        <f>IF(OR(E126="",F126=""),"",(F126-E126)*I126-K126)</f>
        <v/>
      </c>
      <c r="M126" s="7" t="n"/>
      <c r="N126" s="7" t="n"/>
      <c r="O126" s="7" t="n"/>
      <c r="P126" s="9">
        <f>IF(OR(D126="",E126="",F126="",O126="Cancelada",O126="Não compareceu"),"",IF(SUMPRODUCT(($D$2:$D$501=D126)*($E$2:$E$501&lt;F126)*($F$2:$F$501&gt;E126)*($O$2:$O$501&lt;&gt;"Cancelada")*($O$2:$O$501&lt;&gt;"Não compareceu"))&gt;1,"CONFLITO",""))</f>
        <v/>
      </c>
      <c r="Q126" s="7" t="n"/>
    </row>
    <row r="127">
      <c r="A127" s="9">
        <f>IF(B127="","",ROW()-1)</f>
        <v/>
      </c>
      <c r="B127" s="7" t="n"/>
      <c r="C127" s="7" t="n"/>
      <c r="D127" s="6" t="n"/>
      <c r="E127" s="10" t="n"/>
      <c r="F127" s="10" t="n"/>
      <c r="G127" s="9">
        <f>IF(OR(E127="",F127=""),"",F127-E127)</f>
        <v/>
      </c>
      <c r="H127" s="8" t="n"/>
      <c r="I127" s="11" t="n"/>
      <c r="J127" s="12">
        <f>IF(OR(E127="",F127=""),"",(F127-E127)*I127)</f>
        <v/>
      </c>
      <c r="K127" s="11" t="n"/>
      <c r="L127" s="12">
        <f>IF(OR(E127="",F127=""),"",(F127-E127)*I127-K127)</f>
        <v/>
      </c>
      <c r="M127" s="7" t="n"/>
      <c r="N127" s="7" t="n"/>
      <c r="O127" s="7" t="n"/>
      <c r="P127" s="9">
        <f>IF(OR(D127="",E127="",F127="",O127="Cancelada",O127="Não compareceu"),"",IF(SUMPRODUCT(($D$2:$D$501=D127)*($E$2:$E$501&lt;F127)*($F$2:$F$501&gt;E127)*($O$2:$O$501&lt;&gt;"Cancelada")*($O$2:$O$501&lt;&gt;"Não compareceu"))&gt;1,"CONFLITO",""))</f>
        <v/>
      </c>
      <c r="Q127" s="7" t="n"/>
    </row>
    <row r="128">
      <c r="A128" s="9">
        <f>IF(B128="","",ROW()-1)</f>
        <v/>
      </c>
      <c r="B128" s="7" t="n"/>
      <c r="C128" s="7" t="n"/>
      <c r="D128" s="6" t="n"/>
      <c r="E128" s="10" t="n"/>
      <c r="F128" s="10" t="n"/>
      <c r="G128" s="9">
        <f>IF(OR(E128="",F128=""),"",F128-E128)</f>
        <v/>
      </c>
      <c r="H128" s="8" t="n"/>
      <c r="I128" s="11" t="n"/>
      <c r="J128" s="12">
        <f>IF(OR(E128="",F128=""),"",(F128-E128)*I128)</f>
        <v/>
      </c>
      <c r="K128" s="11" t="n"/>
      <c r="L128" s="12">
        <f>IF(OR(E128="",F128=""),"",(F128-E128)*I128-K128)</f>
        <v/>
      </c>
      <c r="M128" s="7" t="n"/>
      <c r="N128" s="7" t="n"/>
      <c r="O128" s="7" t="n"/>
      <c r="P128" s="9">
        <f>IF(OR(D128="",E128="",F128="",O128="Cancelada",O128="Não compareceu"),"",IF(SUMPRODUCT(($D$2:$D$501=D128)*($E$2:$E$501&lt;F128)*($F$2:$F$501&gt;E128)*($O$2:$O$501&lt;&gt;"Cancelada")*($O$2:$O$501&lt;&gt;"Não compareceu"))&gt;1,"CONFLITO",""))</f>
        <v/>
      </c>
      <c r="Q128" s="7" t="n"/>
    </row>
    <row r="129">
      <c r="A129" s="9">
        <f>IF(B129="","",ROW()-1)</f>
        <v/>
      </c>
      <c r="B129" s="7" t="n"/>
      <c r="C129" s="7" t="n"/>
      <c r="D129" s="6" t="n"/>
      <c r="E129" s="10" t="n"/>
      <c r="F129" s="10" t="n"/>
      <c r="G129" s="9">
        <f>IF(OR(E129="",F129=""),"",F129-E129)</f>
        <v/>
      </c>
      <c r="H129" s="8" t="n"/>
      <c r="I129" s="11" t="n"/>
      <c r="J129" s="12">
        <f>IF(OR(E129="",F129=""),"",(F129-E129)*I129)</f>
        <v/>
      </c>
      <c r="K129" s="11" t="n"/>
      <c r="L129" s="12">
        <f>IF(OR(E129="",F129=""),"",(F129-E129)*I129-K129)</f>
        <v/>
      </c>
      <c r="M129" s="7" t="n"/>
      <c r="N129" s="7" t="n"/>
      <c r="O129" s="7" t="n"/>
      <c r="P129" s="9">
        <f>IF(OR(D129="",E129="",F129="",O129="Cancelada",O129="Não compareceu"),"",IF(SUMPRODUCT(($D$2:$D$501=D129)*($E$2:$E$501&lt;F129)*($F$2:$F$501&gt;E129)*($O$2:$O$501&lt;&gt;"Cancelada")*($O$2:$O$501&lt;&gt;"Não compareceu"))&gt;1,"CONFLITO",""))</f>
        <v/>
      </c>
      <c r="Q129" s="7" t="n"/>
    </row>
    <row r="130">
      <c r="A130" s="9">
        <f>IF(B130="","",ROW()-1)</f>
        <v/>
      </c>
      <c r="B130" s="7" t="n"/>
      <c r="C130" s="7" t="n"/>
      <c r="D130" s="6" t="n"/>
      <c r="E130" s="10" t="n"/>
      <c r="F130" s="10" t="n"/>
      <c r="G130" s="9">
        <f>IF(OR(E130="",F130=""),"",F130-E130)</f>
        <v/>
      </c>
      <c r="H130" s="8" t="n"/>
      <c r="I130" s="11" t="n"/>
      <c r="J130" s="12">
        <f>IF(OR(E130="",F130=""),"",(F130-E130)*I130)</f>
        <v/>
      </c>
      <c r="K130" s="11" t="n"/>
      <c r="L130" s="12">
        <f>IF(OR(E130="",F130=""),"",(F130-E130)*I130-K130)</f>
        <v/>
      </c>
      <c r="M130" s="7" t="n"/>
      <c r="N130" s="7" t="n"/>
      <c r="O130" s="7" t="n"/>
      <c r="P130" s="9">
        <f>IF(OR(D130="",E130="",F130="",O130="Cancelada",O130="Não compareceu"),"",IF(SUMPRODUCT(($D$2:$D$501=D130)*($E$2:$E$501&lt;F130)*($F$2:$F$501&gt;E130)*($O$2:$O$501&lt;&gt;"Cancelada")*($O$2:$O$501&lt;&gt;"Não compareceu"))&gt;1,"CONFLITO",""))</f>
        <v/>
      </c>
      <c r="Q130" s="7" t="n"/>
    </row>
    <row r="131">
      <c r="A131" s="9">
        <f>IF(B131="","",ROW()-1)</f>
        <v/>
      </c>
      <c r="B131" s="7" t="n"/>
      <c r="C131" s="7" t="n"/>
      <c r="D131" s="6" t="n"/>
      <c r="E131" s="10" t="n"/>
      <c r="F131" s="10" t="n"/>
      <c r="G131" s="9">
        <f>IF(OR(E131="",F131=""),"",F131-E131)</f>
        <v/>
      </c>
      <c r="H131" s="8" t="n"/>
      <c r="I131" s="11" t="n"/>
      <c r="J131" s="12">
        <f>IF(OR(E131="",F131=""),"",(F131-E131)*I131)</f>
        <v/>
      </c>
      <c r="K131" s="11" t="n"/>
      <c r="L131" s="12">
        <f>IF(OR(E131="",F131=""),"",(F131-E131)*I131-K131)</f>
        <v/>
      </c>
      <c r="M131" s="7" t="n"/>
      <c r="N131" s="7" t="n"/>
      <c r="O131" s="7" t="n"/>
      <c r="P131" s="9">
        <f>IF(OR(D131="",E131="",F131="",O131="Cancelada",O131="Não compareceu"),"",IF(SUMPRODUCT(($D$2:$D$501=D131)*($E$2:$E$501&lt;F131)*($F$2:$F$501&gt;E131)*($O$2:$O$501&lt;&gt;"Cancelada")*($O$2:$O$501&lt;&gt;"Não compareceu"))&gt;1,"CONFLITO",""))</f>
        <v/>
      </c>
      <c r="Q131" s="7" t="n"/>
    </row>
    <row r="132">
      <c r="A132" s="9">
        <f>IF(B132="","",ROW()-1)</f>
        <v/>
      </c>
      <c r="B132" s="7" t="n"/>
      <c r="C132" s="7" t="n"/>
      <c r="D132" s="6" t="n"/>
      <c r="E132" s="10" t="n"/>
      <c r="F132" s="10" t="n"/>
      <c r="G132" s="9">
        <f>IF(OR(E132="",F132=""),"",F132-E132)</f>
        <v/>
      </c>
      <c r="H132" s="8" t="n"/>
      <c r="I132" s="11" t="n"/>
      <c r="J132" s="12">
        <f>IF(OR(E132="",F132=""),"",(F132-E132)*I132)</f>
        <v/>
      </c>
      <c r="K132" s="11" t="n"/>
      <c r="L132" s="12">
        <f>IF(OR(E132="",F132=""),"",(F132-E132)*I132-K132)</f>
        <v/>
      </c>
      <c r="M132" s="7" t="n"/>
      <c r="N132" s="7" t="n"/>
      <c r="O132" s="7" t="n"/>
      <c r="P132" s="9">
        <f>IF(OR(D132="",E132="",F132="",O132="Cancelada",O132="Não compareceu"),"",IF(SUMPRODUCT(($D$2:$D$501=D132)*($E$2:$E$501&lt;F132)*($F$2:$F$501&gt;E132)*($O$2:$O$501&lt;&gt;"Cancelada")*($O$2:$O$501&lt;&gt;"Não compareceu"))&gt;1,"CONFLITO",""))</f>
        <v/>
      </c>
      <c r="Q132" s="7" t="n"/>
    </row>
    <row r="133">
      <c r="A133" s="9">
        <f>IF(B133="","",ROW()-1)</f>
        <v/>
      </c>
      <c r="B133" s="7" t="n"/>
      <c r="C133" s="7" t="n"/>
      <c r="D133" s="6" t="n"/>
      <c r="E133" s="10" t="n"/>
      <c r="F133" s="10" t="n"/>
      <c r="G133" s="9">
        <f>IF(OR(E133="",F133=""),"",F133-E133)</f>
        <v/>
      </c>
      <c r="H133" s="8" t="n"/>
      <c r="I133" s="11" t="n"/>
      <c r="J133" s="12">
        <f>IF(OR(E133="",F133=""),"",(F133-E133)*I133)</f>
        <v/>
      </c>
      <c r="K133" s="11" t="n"/>
      <c r="L133" s="12">
        <f>IF(OR(E133="",F133=""),"",(F133-E133)*I133-K133)</f>
        <v/>
      </c>
      <c r="M133" s="7" t="n"/>
      <c r="N133" s="7" t="n"/>
      <c r="O133" s="7" t="n"/>
      <c r="P133" s="9">
        <f>IF(OR(D133="",E133="",F133="",O133="Cancelada",O133="Não compareceu"),"",IF(SUMPRODUCT(($D$2:$D$501=D133)*($E$2:$E$501&lt;F133)*($F$2:$F$501&gt;E133)*($O$2:$O$501&lt;&gt;"Cancelada")*($O$2:$O$501&lt;&gt;"Não compareceu"))&gt;1,"CONFLITO",""))</f>
        <v/>
      </c>
      <c r="Q133" s="7" t="n"/>
    </row>
    <row r="134">
      <c r="A134" s="9">
        <f>IF(B134="","",ROW()-1)</f>
        <v/>
      </c>
      <c r="B134" s="7" t="n"/>
      <c r="C134" s="7" t="n"/>
      <c r="D134" s="6" t="n"/>
      <c r="E134" s="10" t="n"/>
      <c r="F134" s="10" t="n"/>
      <c r="G134" s="9">
        <f>IF(OR(E134="",F134=""),"",F134-E134)</f>
        <v/>
      </c>
      <c r="H134" s="8" t="n"/>
      <c r="I134" s="11" t="n"/>
      <c r="J134" s="12">
        <f>IF(OR(E134="",F134=""),"",(F134-E134)*I134)</f>
        <v/>
      </c>
      <c r="K134" s="11" t="n"/>
      <c r="L134" s="12">
        <f>IF(OR(E134="",F134=""),"",(F134-E134)*I134-K134)</f>
        <v/>
      </c>
      <c r="M134" s="7" t="n"/>
      <c r="N134" s="7" t="n"/>
      <c r="O134" s="7" t="n"/>
      <c r="P134" s="9">
        <f>IF(OR(D134="",E134="",F134="",O134="Cancelada",O134="Não compareceu"),"",IF(SUMPRODUCT(($D$2:$D$501=D134)*($E$2:$E$501&lt;F134)*($F$2:$F$501&gt;E134)*($O$2:$O$501&lt;&gt;"Cancelada")*($O$2:$O$501&lt;&gt;"Não compareceu"))&gt;1,"CONFLITO",""))</f>
        <v/>
      </c>
      <c r="Q134" s="7" t="n"/>
    </row>
    <row r="135">
      <c r="A135" s="9">
        <f>IF(B135="","",ROW()-1)</f>
        <v/>
      </c>
      <c r="B135" s="7" t="n"/>
      <c r="C135" s="7" t="n"/>
      <c r="D135" s="6" t="n"/>
      <c r="E135" s="10" t="n"/>
      <c r="F135" s="10" t="n"/>
      <c r="G135" s="9">
        <f>IF(OR(E135="",F135=""),"",F135-E135)</f>
        <v/>
      </c>
      <c r="H135" s="8" t="n"/>
      <c r="I135" s="11" t="n"/>
      <c r="J135" s="12">
        <f>IF(OR(E135="",F135=""),"",(F135-E135)*I135)</f>
        <v/>
      </c>
      <c r="K135" s="11" t="n"/>
      <c r="L135" s="12">
        <f>IF(OR(E135="",F135=""),"",(F135-E135)*I135-K135)</f>
        <v/>
      </c>
      <c r="M135" s="7" t="n"/>
      <c r="N135" s="7" t="n"/>
      <c r="O135" s="7" t="n"/>
      <c r="P135" s="9">
        <f>IF(OR(D135="",E135="",F135="",O135="Cancelada",O135="Não compareceu"),"",IF(SUMPRODUCT(($D$2:$D$501=D135)*($E$2:$E$501&lt;F135)*($F$2:$F$501&gt;E135)*($O$2:$O$501&lt;&gt;"Cancelada")*($O$2:$O$501&lt;&gt;"Não compareceu"))&gt;1,"CONFLITO",""))</f>
        <v/>
      </c>
      <c r="Q135" s="7" t="n"/>
    </row>
    <row r="136">
      <c r="A136" s="9">
        <f>IF(B136="","",ROW()-1)</f>
        <v/>
      </c>
      <c r="B136" s="7" t="n"/>
      <c r="C136" s="7" t="n"/>
      <c r="D136" s="6" t="n"/>
      <c r="E136" s="10" t="n"/>
      <c r="F136" s="10" t="n"/>
      <c r="G136" s="9">
        <f>IF(OR(E136="",F136=""),"",F136-E136)</f>
        <v/>
      </c>
      <c r="H136" s="8" t="n"/>
      <c r="I136" s="11" t="n"/>
      <c r="J136" s="12">
        <f>IF(OR(E136="",F136=""),"",(F136-E136)*I136)</f>
        <v/>
      </c>
      <c r="K136" s="11" t="n"/>
      <c r="L136" s="12">
        <f>IF(OR(E136="",F136=""),"",(F136-E136)*I136-K136)</f>
        <v/>
      </c>
      <c r="M136" s="7" t="n"/>
      <c r="N136" s="7" t="n"/>
      <c r="O136" s="7" t="n"/>
      <c r="P136" s="9">
        <f>IF(OR(D136="",E136="",F136="",O136="Cancelada",O136="Não compareceu"),"",IF(SUMPRODUCT(($D$2:$D$501=D136)*($E$2:$E$501&lt;F136)*($F$2:$F$501&gt;E136)*($O$2:$O$501&lt;&gt;"Cancelada")*($O$2:$O$501&lt;&gt;"Não compareceu"))&gt;1,"CONFLITO",""))</f>
        <v/>
      </c>
      <c r="Q136" s="7" t="n"/>
    </row>
    <row r="137">
      <c r="A137" s="9">
        <f>IF(B137="","",ROW()-1)</f>
        <v/>
      </c>
      <c r="B137" s="7" t="n"/>
      <c r="C137" s="7" t="n"/>
      <c r="D137" s="6" t="n"/>
      <c r="E137" s="10" t="n"/>
      <c r="F137" s="10" t="n"/>
      <c r="G137" s="9">
        <f>IF(OR(E137="",F137=""),"",F137-E137)</f>
        <v/>
      </c>
      <c r="H137" s="8" t="n"/>
      <c r="I137" s="11" t="n"/>
      <c r="J137" s="12">
        <f>IF(OR(E137="",F137=""),"",(F137-E137)*I137)</f>
        <v/>
      </c>
      <c r="K137" s="11" t="n"/>
      <c r="L137" s="12">
        <f>IF(OR(E137="",F137=""),"",(F137-E137)*I137-K137)</f>
        <v/>
      </c>
      <c r="M137" s="7" t="n"/>
      <c r="N137" s="7" t="n"/>
      <c r="O137" s="7" t="n"/>
      <c r="P137" s="9">
        <f>IF(OR(D137="",E137="",F137="",O137="Cancelada",O137="Não compareceu"),"",IF(SUMPRODUCT(($D$2:$D$501=D137)*($E$2:$E$501&lt;F137)*($F$2:$F$501&gt;E137)*($O$2:$O$501&lt;&gt;"Cancelada")*($O$2:$O$501&lt;&gt;"Não compareceu"))&gt;1,"CONFLITO",""))</f>
        <v/>
      </c>
      <c r="Q137" s="7" t="n"/>
    </row>
    <row r="138">
      <c r="A138" s="9">
        <f>IF(B138="","",ROW()-1)</f>
        <v/>
      </c>
      <c r="B138" s="7" t="n"/>
      <c r="C138" s="7" t="n"/>
      <c r="D138" s="6" t="n"/>
      <c r="E138" s="10" t="n"/>
      <c r="F138" s="10" t="n"/>
      <c r="G138" s="9">
        <f>IF(OR(E138="",F138=""),"",F138-E138)</f>
        <v/>
      </c>
      <c r="H138" s="8" t="n"/>
      <c r="I138" s="11" t="n"/>
      <c r="J138" s="12">
        <f>IF(OR(E138="",F138=""),"",(F138-E138)*I138)</f>
        <v/>
      </c>
      <c r="K138" s="11" t="n"/>
      <c r="L138" s="12">
        <f>IF(OR(E138="",F138=""),"",(F138-E138)*I138-K138)</f>
        <v/>
      </c>
      <c r="M138" s="7" t="n"/>
      <c r="N138" s="7" t="n"/>
      <c r="O138" s="7" t="n"/>
      <c r="P138" s="9">
        <f>IF(OR(D138="",E138="",F138="",O138="Cancelada",O138="Não compareceu"),"",IF(SUMPRODUCT(($D$2:$D$501=D138)*($E$2:$E$501&lt;F138)*($F$2:$F$501&gt;E138)*($O$2:$O$501&lt;&gt;"Cancelada")*($O$2:$O$501&lt;&gt;"Não compareceu"))&gt;1,"CONFLITO",""))</f>
        <v/>
      </c>
      <c r="Q138" s="7" t="n"/>
    </row>
    <row r="139">
      <c r="A139" s="9">
        <f>IF(B139="","",ROW()-1)</f>
        <v/>
      </c>
      <c r="B139" s="7" t="n"/>
      <c r="C139" s="7" t="n"/>
      <c r="D139" s="6" t="n"/>
      <c r="E139" s="10" t="n"/>
      <c r="F139" s="10" t="n"/>
      <c r="G139" s="9">
        <f>IF(OR(E139="",F139=""),"",F139-E139)</f>
        <v/>
      </c>
      <c r="H139" s="8" t="n"/>
      <c r="I139" s="11" t="n"/>
      <c r="J139" s="12">
        <f>IF(OR(E139="",F139=""),"",(F139-E139)*I139)</f>
        <v/>
      </c>
      <c r="K139" s="11" t="n"/>
      <c r="L139" s="12">
        <f>IF(OR(E139="",F139=""),"",(F139-E139)*I139-K139)</f>
        <v/>
      </c>
      <c r="M139" s="7" t="n"/>
      <c r="N139" s="7" t="n"/>
      <c r="O139" s="7" t="n"/>
      <c r="P139" s="9">
        <f>IF(OR(D139="",E139="",F139="",O139="Cancelada",O139="Não compareceu"),"",IF(SUMPRODUCT(($D$2:$D$501=D139)*($E$2:$E$501&lt;F139)*($F$2:$F$501&gt;E139)*($O$2:$O$501&lt;&gt;"Cancelada")*($O$2:$O$501&lt;&gt;"Não compareceu"))&gt;1,"CONFLITO",""))</f>
        <v/>
      </c>
      <c r="Q139" s="7" t="n"/>
    </row>
    <row r="140">
      <c r="A140" s="9">
        <f>IF(B140="","",ROW()-1)</f>
        <v/>
      </c>
      <c r="B140" s="7" t="n"/>
      <c r="C140" s="7" t="n"/>
      <c r="D140" s="6" t="n"/>
      <c r="E140" s="10" t="n"/>
      <c r="F140" s="10" t="n"/>
      <c r="G140" s="9">
        <f>IF(OR(E140="",F140=""),"",F140-E140)</f>
        <v/>
      </c>
      <c r="H140" s="8" t="n"/>
      <c r="I140" s="11" t="n"/>
      <c r="J140" s="12">
        <f>IF(OR(E140="",F140=""),"",(F140-E140)*I140)</f>
        <v/>
      </c>
      <c r="K140" s="11" t="n"/>
      <c r="L140" s="12">
        <f>IF(OR(E140="",F140=""),"",(F140-E140)*I140-K140)</f>
        <v/>
      </c>
      <c r="M140" s="7" t="n"/>
      <c r="N140" s="7" t="n"/>
      <c r="O140" s="7" t="n"/>
      <c r="P140" s="9">
        <f>IF(OR(D140="",E140="",F140="",O140="Cancelada",O140="Não compareceu"),"",IF(SUMPRODUCT(($D$2:$D$501=D140)*($E$2:$E$501&lt;F140)*($F$2:$F$501&gt;E140)*($O$2:$O$501&lt;&gt;"Cancelada")*($O$2:$O$501&lt;&gt;"Não compareceu"))&gt;1,"CONFLITO",""))</f>
        <v/>
      </c>
      <c r="Q140" s="7" t="n"/>
    </row>
    <row r="141">
      <c r="A141" s="9">
        <f>IF(B141="","",ROW()-1)</f>
        <v/>
      </c>
      <c r="B141" s="7" t="n"/>
      <c r="C141" s="7" t="n"/>
      <c r="D141" s="6" t="n"/>
      <c r="E141" s="10" t="n"/>
      <c r="F141" s="10" t="n"/>
      <c r="G141" s="9">
        <f>IF(OR(E141="",F141=""),"",F141-E141)</f>
        <v/>
      </c>
      <c r="H141" s="8" t="n"/>
      <c r="I141" s="11" t="n"/>
      <c r="J141" s="12">
        <f>IF(OR(E141="",F141=""),"",(F141-E141)*I141)</f>
        <v/>
      </c>
      <c r="K141" s="11" t="n"/>
      <c r="L141" s="12">
        <f>IF(OR(E141="",F141=""),"",(F141-E141)*I141-K141)</f>
        <v/>
      </c>
      <c r="M141" s="7" t="n"/>
      <c r="N141" s="7" t="n"/>
      <c r="O141" s="7" t="n"/>
      <c r="P141" s="9">
        <f>IF(OR(D141="",E141="",F141="",O141="Cancelada",O141="Não compareceu"),"",IF(SUMPRODUCT(($D$2:$D$501=D141)*($E$2:$E$501&lt;F141)*($F$2:$F$501&gt;E141)*($O$2:$O$501&lt;&gt;"Cancelada")*($O$2:$O$501&lt;&gt;"Não compareceu"))&gt;1,"CONFLITO",""))</f>
        <v/>
      </c>
      <c r="Q141" s="7" t="n"/>
    </row>
    <row r="142">
      <c r="A142" s="9">
        <f>IF(B142="","",ROW()-1)</f>
        <v/>
      </c>
      <c r="B142" s="7" t="n"/>
      <c r="C142" s="7" t="n"/>
      <c r="D142" s="6" t="n"/>
      <c r="E142" s="10" t="n"/>
      <c r="F142" s="10" t="n"/>
      <c r="G142" s="9">
        <f>IF(OR(E142="",F142=""),"",F142-E142)</f>
        <v/>
      </c>
      <c r="H142" s="8" t="n"/>
      <c r="I142" s="11" t="n"/>
      <c r="J142" s="12">
        <f>IF(OR(E142="",F142=""),"",(F142-E142)*I142)</f>
        <v/>
      </c>
      <c r="K142" s="11" t="n"/>
      <c r="L142" s="12">
        <f>IF(OR(E142="",F142=""),"",(F142-E142)*I142-K142)</f>
        <v/>
      </c>
      <c r="M142" s="7" t="n"/>
      <c r="N142" s="7" t="n"/>
      <c r="O142" s="7" t="n"/>
      <c r="P142" s="9">
        <f>IF(OR(D142="",E142="",F142="",O142="Cancelada",O142="Não compareceu"),"",IF(SUMPRODUCT(($D$2:$D$501=D142)*($E$2:$E$501&lt;F142)*($F$2:$F$501&gt;E142)*($O$2:$O$501&lt;&gt;"Cancelada")*($O$2:$O$501&lt;&gt;"Não compareceu"))&gt;1,"CONFLITO",""))</f>
        <v/>
      </c>
      <c r="Q142" s="7" t="n"/>
    </row>
    <row r="143">
      <c r="A143" s="9">
        <f>IF(B143="","",ROW()-1)</f>
        <v/>
      </c>
      <c r="B143" s="7" t="n"/>
      <c r="C143" s="7" t="n"/>
      <c r="D143" s="6" t="n"/>
      <c r="E143" s="10" t="n"/>
      <c r="F143" s="10" t="n"/>
      <c r="G143" s="9">
        <f>IF(OR(E143="",F143=""),"",F143-E143)</f>
        <v/>
      </c>
      <c r="H143" s="8" t="n"/>
      <c r="I143" s="11" t="n"/>
      <c r="J143" s="12">
        <f>IF(OR(E143="",F143=""),"",(F143-E143)*I143)</f>
        <v/>
      </c>
      <c r="K143" s="11" t="n"/>
      <c r="L143" s="12">
        <f>IF(OR(E143="",F143=""),"",(F143-E143)*I143-K143)</f>
        <v/>
      </c>
      <c r="M143" s="7" t="n"/>
      <c r="N143" s="7" t="n"/>
      <c r="O143" s="7" t="n"/>
      <c r="P143" s="9">
        <f>IF(OR(D143="",E143="",F143="",O143="Cancelada",O143="Não compareceu"),"",IF(SUMPRODUCT(($D$2:$D$501=D143)*($E$2:$E$501&lt;F143)*($F$2:$F$501&gt;E143)*($O$2:$O$501&lt;&gt;"Cancelada")*($O$2:$O$501&lt;&gt;"Não compareceu"))&gt;1,"CONFLITO",""))</f>
        <v/>
      </c>
      <c r="Q143" s="7" t="n"/>
    </row>
    <row r="144">
      <c r="A144" s="9">
        <f>IF(B144="","",ROW()-1)</f>
        <v/>
      </c>
      <c r="B144" s="7" t="n"/>
      <c r="C144" s="7" t="n"/>
      <c r="D144" s="6" t="n"/>
      <c r="E144" s="10" t="n"/>
      <c r="F144" s="10" t="n"/>
      <c r="G144" s="9">
        <f>IF(OR(E144="",F144=""),"",F144-E144)</f>
        <v/>
      </c>
      <c r="H144" s="8" t="n"/>
      <c r="I144" s="11" t="n"/>
      <c r="J144" s="12">
        <f>IF(OR(E144="",F144=""),"",(F144-E144)*I144)</f>
        <v/>
      </c>
      <c r="K144" s="11" t="n"/>
      <c r="L144" s="12">
        <f>IF(OR(E144="",F144=""),"",(F144-E144)*I144-K144)</f>
        <v/>
      </c>
      <c r="M144" s="7" t="n"/>
      <c r="N144" s="7" t="n"/>
      <c r="O144" s="7" t="n"/>
      <c r="P144" s="9">
        <f>IF(OR(D144="",E144="",F144="",O144="Cancelada",O144="Não compareceu"),"",IF(SUMPRODUCT(($D$2:$D$501=D144)*($E$2:$E$501&lt;F144)*($F$2:$F$501&gt;E144)*($O$2:$O$501&lt;&gt;"Cancelada")*($O$2:$O$501&lt;&gt;"Não compareceu"))&gt;1,"CONFLITO",""))</f>
        <v/>
      </c>
      <c r="Q144" s="7" t="n"/>
    </row>
    <row r="145">
      <c r="A145" s="9">
        <f>IF(B145="","",ROW()-1)</f>
        <v/>
      </c>
      <c r="B145" s="7" t="n"/>
      <c r="C145" s="7" t="n"/>
      <c r="D145" s="6" t="n"/>
      <c r="E145" s="10" t="n"/>
      <c r="F145" s="10" t="n"/>
      <c r="G145" s="9">
        <f>IF(OR(E145="",F145=""),"",F145-E145)</f>
        <v/>
      </c>
      <c r="H145" s="8" t="n"/>
      <c r="I145" s="11" t="n"/>
      <c r="J145" s="12">
        <f>IF(OR(E145="",F145=""),"",(F145-E145)*I145)</f>
        <v/>
      </c>
      <c r="K145" s="11" t="n"/>
      <c r="L145" s="12">
        <f>IF(OR(E145="",F145=""),"",(F145-E145)*I145-K145)</f>
        <v/>
      </c>
      <c r="M145" s="7" t="n"/>
      <c r="N145" s="7" t="n"/>
      <c r="O145" s="7" t="n"/>
      <c r="P145" s="9">
        <f>IF(OR(D145="",E145="",F145="",O145="Cancelada",O145="Não compareceu"),"",IF(SUMPRODUCT(($D$2:$D$501=D145)*($E$2:$E$501&lt;F145)*($F$2:$F$501&gt;E145)*($O$2:$O$501&lt;&gt;"Cancelada")*($O$2:$O$501&lt;&gt;"Não compareceu"))&gt;1,"CONFLITO",""))</f>
        <v/>
      </c>
      <c r="Q145" s="7" t="n"/>
    </row>
    <row r="146">
      <c r="A146" s="9">
        <f>IF(B146="","",ROW()-1)</f>
        <v/>
      </c>
      <c r="B146" s="7" t="n"/>
      <c r="C146" s="7" t="n"/>
      <c r="D146" s="6" t="n"/>
      <c r="E146" s="10" t="n"/>
      <c r="F146" s="10" t="n"/>
      <c r="G146" s="9">
        <f>IF(OR(E146="",F146=""),"",F146-E146)</f>
        <v/>
      </c>
      <c r="H146" s="8" t="n"/>
      <c r="I146" s="11" t="n"/>
      <c r="J146" s="12">
        <f>IF(OR(E146="",F146=""),"",(F146-E146)*I146)</f>
        <v/>
      </c>
      <c r="K146" s="11" t="n"/>
      <c r="L146" s="12">
        <f>IF(OR(E146="",F146=""),"",(F146-E146)*I146-K146)</f>
        <v/>
      </c>
      <c r="M146" s="7" t="n"/>
      <c r="N146" s="7" t="n"/>
      <c r="O146" s="7" t="n"/>
      <c r="P146" s="9">
        <f>IF(OR(D146="",E146="",F146="",O146="Cancelada",O146="Não compareceu"),"",IF(SUMPRODUCT(($D$2:$D$501=D146)*($E$2:$E$501&lt;F146)*($F$2:$F$501&gt;E146)*($O$2:$O$501&lt;&gt;"Cancelada")*($O$2:$O$501&lt;&gt;"Não compareceu"))&gt;1,"CONFLITO",""))</f>
        <v/>
      </c>
      <c r="Q146" s="7" t="n"/>
    </row>
    <row r="147">
      <c r="A147" s="9">
        <f>IF(B147="","",ROW()-1)</f>
        <v/>
      </c>
      <c r="B147" s="7" t="n"/>
      <c r="C147" s="7" t="n"/>
      <c r="D147" s="6" t="n"/>
      <c r="E147" s="10" t="n"/>
      <c r="F147" s="10" t="n"/>
      <c r="G147" s="9">
        <f>IF(OR(E147="",F147=""),"",F147-E147)</f>
        <v/>
      </c>
      <c r="H147" s="8" t="n"/>
      <c r="I147" s="11" t="n"/>
      <c r="J147" s="12">
        <f>IF(OR(E147="",F147=""),"",(F147-E147)*I147)</f>
        <v/>
      </c>
      <c r="K147" s="11" t="n"/>
      <c r="L147" s="12">
        <f>IF(OR(E147="",F147=""),"",(F147-E147)*I147-K147)</f>
        <v/>
      </c>
      <c r="M147" s="7" t="n"/>
      <c r="N147" s="7" t="n"/>
      <c r="O147" s="7" t="n"/>
      <c r="P147" s="9">
        <f>IF(OR(D147="",E147="",F147="",O147="Cancelada",O147="Não compareceu"),"",IF(SUMPRODUCT(($D$2:$D$501=D147)*($E$2:$E$501&lt;F147)*($F$2:$F$501&gt;E147)*($O$2:$O$501&lt;&gt;"Cancelada")*($O$2:$O$501&lt;&gt;"Não compareceu"))&gt;1,"CONFLITO",""))</f>
        <v/>
      </c>
      <c r="Q147" s="7" t="n"/>
    </row>
    <row r="148">
      <c r="A148" s="9">
        <f>IF(B148="","",ROW()-1)</f>
        <v/>
      </c>
      <c r="B148" s="7" t="n"/>
      <c r="C148" s="7" t="n"/>
      <c r="D148" s="6" t="n"/>
      <c r="E148" s="10" t="n"/>
      <c r="F148" s="10" t="n"/>
      <c r="G148" s="9">
        <f>IF(OR(E148="",F148=""),"",F148-E148)</f>
        <v/>
      </c>
      <c r="H148" s="8" t="n"/>
      <c r="I148" s="11" t="n"/>
      <c r="J148" s="12">
        <f>IF(OR(E148="",F148=""),"",(F148-E148)*I148)</f>
        <v/>
      </c>
      <c r="K148" s="11" t="n"/>
      <c r="L148" s="12">
        <f>IF(OR(E148="",F148=""),"",(F148-E148)*I148-K148)</f>
        <v/>
      </c>
      <c r="M148" s="7" t="n"/>
      <c r="N148" s="7" t="n"/>
      <c r="O148" s="7" t="n"/>
      <c r="P148" s="9">
        <f>IF(OR(D148="",E148="",F148="",O148="Cancelada",O148="Não compareceu"),"",IF(SUMPRODUCT(($D$2:$D$501=D148)*($E$2:$E$501&lt;F148)*($F$2:$F$501&gt;E148)*($O$2:$O$501&lt;&gt;"Cancelada")*($O$2:$O$501&lt;&gt;"Não compareceu"))&gt;1,"CONFLITO",""))</f>
        <v/>
      </c>
      <c r="Q148" s="7" t="n"/>
    </row>
    <row r="149">
      <c r="A149" s="9">
        <f>IF(B149="","",ROW()-1)</f>
        <v/>
      </c>
      <c r="B149" s="7" t="n"/>
      <c r="C149" s="7" t="n"/>
      <c r="D149" s="6" t="n"/>
      <c r="E149" s="10" t="n"/>
      <c r="F149" s="10" t="n"/>
      <c r="G149" s="9">
        <f>IF(OR(E149="",F149=""),"",F149-E149)</f>
        <v/>
      </c>
      <c r="H149" s="8" t="n"/>
      <c r="I149" s="11" t="n"/>
      <c r="J149" s="12">
        <f>IF(OR(E149="",F149=""),"",(F149-E149)*I149)</f>
        <v/>
      </c>
      <c r="K149" s="11" t="n"/>
      <c r="L149" s="12">
        <f>IF(OR(E149="",F149=""),"",(F149-E149)*I149-K149)</f>
        <v/>
      </c>
      <c r="M149" s="7" t="n"/>
      <c r="N149" s="7" t="n"/>
      <c r="O149" s="7" t="n"/>
      <c r="P149" s="9">
        <f>IF(OR(D149="",E149="",F149="",O149="Cancelada",O149="Não compareceu"),"",IF(SUMPRODUCT(($D$2:$D$501=D149)*($E$2:$E$501&lt;F149)*($F$2:$F$501&gt;E149)*($O$2:$O$501&lt;&gt;"Cancelada")*($O$2:$O$501&lt;&gt;"Não compareceu"))&gt;1,"CONFLITO",""))</f>
        <v/>
      </c>
      <c r="Q149" s="7" t="n"/>
    </row>
    <row r="150">
      <c r="A150" s="9">
        <f>IF(B150="","",ROW()-1)</f>
        <v/>
      </c>
      <c r="B150" s="7" t="n"/>
      <c r="C150" s="7" t="n"/>
      <c r="D150" s="6" t="n"/>
      <c r="E150" s="10" t="n"/>
      <c r="F150" s="10" t="n"/>
      <c r="G150" s="9">
        <f>IF(OR(E150="",F150=""),"",F150-E150)</f>
        <v/>
      </c>
      <c r="H150" s="8" t="n"/>
      <c r="I150" s="11" t="n"/>
      <c r="J150" s="12">
        <f>IF(OR(E150="",F150=""),"",(F150-E150)*I150)</f>
        <v/>
      </c>
      <c r="K150" s="11" t="n"/>
      <c r="L150" s="12">
        <f>IF(OR(E150="",F150=""),"",(F150-E150)*I150-K150)</f>
        <v/>
      </c>
      <c r="M150" s="7" t="n"/>
      <c r="N150" s="7" t="n"/>
      <c r="O150" s="7" t="n"/>
      <c r="P150" s="9">
        <f>IF(OR(D150="",E150="",F150="",O150="Cancelada",O150="Não compareceu"),"",IF(SUMPRODUCT(($D$2:$D$501=D150)*($E$2:$E$501&lt;F150)*($F$2:$F$501&gt;E150)*($O$2:$O$501&lt;&gt;"Cancelada")*($O$2:$O$501&lt;&gt;"Não compareceu"))&gt;1,"CONFLITO",""))</f>
        <v/>
      </c>
      <c r="Q150" s="7" t="n"/>
    </row>
    <row r="151">
      <c r="A151" s="9">
        <f>IF(B151="","",ROW()-1)</f>
        <v/>
      </c>
      <c r="B151" s="7" t="n"/>
      <c r="C151" s="7" t="n"/>
      <c r="D151" s="6" t="n"/>
      <c r="E151" s="10" t="n"/>
      <c r="F151" s="10" t="n"/>
      <c r="G151" s="9">
        <f>IF(OR(E151="",F151=""),"",F151-E151)</f>
        <v/>
      </c>
      <c r="H151" s="8" t="n"/>
      <c r="I151" s="11" t="n"/>
      <c r="J151" s="12">
        <f>IF(OR(E151="",F151=""),"",(F151-E151)*I151)</f>
        <v/>
      </c>
      <c r="K151" s="11" t="n"/>
      <c r="L151" s="12">
        <f>IF(OR(E151="",F151=""),"",(F151-E151)*I151-K151)</f>
        <v/>
      </c>
      <c r="M151" s="7" t="n"/>
      <c r="N151" s="7" t="n"/>
      <c r="O151" s="7" t="n"/>
      <c r="P151" s="9">
        <f>IF(OR(D151="",E151="",F151="",O151="Cancelada",O151="Não compareceu"),"",IF(SUMPRODUCT(($D$2:$D$501=D151)*($E$2:$E$501&lt;F151)*($F$2:$F$501&gt;E151)*($O$2:$O$501&lt;&gt;"Cancelada")*($O$2:$O$501&lt;&gt;"Não compareceu"))&gt;1,"CONFLITO",""))</f>
        <v/>
      </c>
      <c r="Q151" s="7" t="n"/>
    </row>
    <row r="152">
      <c r="A152" s="9">
        <f>IF(B152="","",ROW()-1)</f>
        <v/>
      </c>
      <c r="B152" s="7" t="n"/>
      <c r="C152" s="7" t="n"/>
      <c r="D152" s="6" t="n"/>
      <c r="E152" s="10" t="n"/>
      <c r="F152" s="10" t="n"/>
      <c r="G152" s="9">
        <f>IF(OR(E152="",F152=""),"",F152-E152)</f>
        <v/>
      </c>
      <c r="H152" s="8" t="n"/>
      <c r="I152" s="11" t="n"/>
      <c r="J152" s="12">
        <f>IF(OR(E152="",F152=""),"",(F152-E152)*I152)</f>
        <v/>
      </c>
      <c r="K152" s="11" t="n"/>
      <c r="L152" s="12">
        <f>IF(OR(E152="",F152=""),"",(F152-E152)*I152-K152)</f>
        <v/>
      </c>
      <c r="M152" s="7" t="n"/>
      <c r="N152" s="7" t="n"/>
      <c r="O152" s="7" t="n"/>
      <c r="P152" s="9">
        <f>IF(OR(D152="",E152="",F152="",O152="Cancelada",O152="Não compareceu"),"",IF(SUMPRODUCT(($D$2:$D$501=D152)*($E$2:$E$501&lt;F152)*($F$2:$F$501&gt;E152)*($O$2:$O$501&lt;&gt;"Cancelada")*($O$2:$O$501&lt;&gt;"Não compareceu"))&gt;1,"CONFLITO",""))</f>
        <v/>
      </c>
      <c r="Q152" s="7" t="n"/>
    </row>
    <row r="153">
      <c r="A153" s="9">
        <f>IF(B153="","",ROW()-1)</f>
        <v/>
      </c>
      <c r="B153" s="7" t="n"/>
      <c r="C153" s="7" t="n"/>
      <c r="D153" s="6" t="n"/>
      <c r="E153" s="10" t="n"/>
      <c r="F153" s="10" t="n"/>
      <c r="G153" s="9">
        <f>IF(OR(E153="",F153=""),"",F153-E153)</f>
        <v/>
      </c>
      <c r="H153" s="8" t="n"/>
      <c r="I153" s="11" t="n"/>
      <c r="J153" s="12">
        <f>IF(OR(E153="",F153=""),"",(F153-E153)*I153)</f>
        <v/>
      </c>
      <c r="K153" s="11" t="n"/>
      <c r="L153" s="12">
        <f>IF(OR(E153="",F153=""),"",(F153-E153)*I153-K153)</f>
        <v/>
      </c>
      <c r="M153" s="7" t="n"/>
      <c r="N153" s="7" t="n"/>
      <c r="O153" s="7" t="n"/>
      <c r="P153" s="9">
        <f>IF(OR(D153="",E153="",F153="",O153="Cancelada",O153="Não compareceu"),"",IF(SUMPRODUCT(($D$2:$D$501=D153)*($E$2:$E$501&lt;F153)*($F$2:$F$501&gt;E153)*($O$2:$O$501&lt;&gt;"Cancelada")*($O$2:$O$501&lt;&gt;"Não compareceu"))&gt;1,"CONFLITO",""))</f>
        <v/>
      </c>
      <c r="Q153" s="7" t="n"/>
    </row>
    <row r="154">
      <c r="A154" s="9">
        <f>IF(B154="","",ROW()-1)</f>
        <v/>
      </c>
      <c r="B154" s="7" t="n"/>
      <c r="C154" s="7" t="n"/>
      <c r="D154" s="6" t="n"/>
      <c r="E154" s="10" t="n"/>
      <c r="F154" s="10" t="n"/>
      <c r="G154" s="9">
        <f>IF(OR(E154="",F154=""),"",F154-E154)</f>
        <v/>
      </c>
      <c r="H154" s="8" t="n"/>
      <c r="I154" s="11" t="n"/>
      <c r="J154" s="12">
        <f>IF(OR(E154="",F154=""),"",(F154-E154)*I154)</f>
        <v/>
      </c>
      <c r="K154" s="11" t="n"/>
      <c r="L154" s="12">
        <f>IF(OR(E154="",F154=""),"",(F154-E154)*I154-K154)</f>
        <v/>
      </c>
      <c r="M154" s="7" t="n"/>
      <c r="N154" s="7" t="n"/>
      <c r="O154" s="7" t="n"/>
      <c r="P154" s="9">
        <f>IF(OR(D154="",E154="",F154="",O154="Cancelada",O154="Não compareceu"),"",IF(SUMPRODUCT(($D$2:$D$501=D154)*($E$2:$E$501&lt;F154)*($F$2:$F$501&gt;E154)*($O$2:$O$501&lt;&gt;"Cancelada")*($O$2:$O$501&lt;&gt;"Não compareceu"))&gt;1,"CONFLITO",""))</f>
        <v/>
      </c>
      <c r="Q154" s="7" t="n"/>
    </row>
    <row r="155">
      <c r="A155" s="9">
        <f>IF(B155="","",ROW()-1)</f>
        <v/>
      </c>
      <c r="B155" s="7" t="n"/>
      <c r="C155" s="7" t="n"/>
      <c r="D155" s="6" t="n"/>
      <c r="E155" s="10" t="n"/>
      <c r="F155" s="10" t="n"/>
      <c r="G155" s="9">
        <f>IF(OR(E155="",F155=""),"",F155-E155)</f>
        <v/>
      </c>
      <c r="H155" s="8" t="n"/>
      <c r="I155" s="11" t="n"/>
      <c r="J155" s="12">
        <f>IF(OR(E155="",F155=""),"",(F155-E155)*I155)</f>
        <v/>
      </c>
      <c r="K155" s="11" t="n"/>
      <c r="L155" s="12">
        <f>IF(OR(E155="",F155=""),"",(F155-E155)*I155-K155)</f>
        <v/>
      </c>
      <c r="M155" s="7" t="n"/>
      <c r="N155" s="7" t="n"/>
      <c r="O155" s="7" t="n"/>
      <c r="P155" s="9">
        <f>IF(OR(D155="",E155="",F155="",O155="Cancelada",O155="Não compareceu"),"",IF(SUMPRODUCT(($D$2:$D$501=D155)*($E$2:$E$501&lt;F155)*($F$2:$F$501&gt;E155)*($O$2:$O$501&lt;&gt;"Cancelada")*($O$2:$O$501&lt;&gt;"Não compareceu"))&gt;1,"CONFLITO",""))</f>
        <v/>
      </c>
      <c r="Q155" s="7" t="n"/>
    </row>
    <row r="156">
      <c r="A156" s="9">
        <f>IF(B156="","",ROW()-1)</f>
        <v/>
      </c>
      <c r="B156" s="7" t="n"/>
      <c r="C156" s="7" t="n"/>
      <c r="D156" s="6" t="n"/>
      <c r="E156" s="10" t="n"/>
      <c r="F156" s="10" t="n"/>
      <c r="G156" s="9">
        <f>IF(OR(E156="",F156=""),"",F156-E156)</f>
        <v/>
      </c>
      <c r="H156" s="8" t="n"/>
      <c r="I156" s="11" t="n"/>
      <c r="J156" s="12">
        <f>IF(OR(E156="",F156=""),"",(F156-E156)*I156)</f>
        <v/>
      </c>
      <c r="K156" s="11" t="n"/>
      <c r="L156" s="12">
        <f>IF(OR(E156="",F156=""),"",(F156-E156)*I156-K156)</f>
        <v/>
      </c>
      <c r="M156" s="7" t="n"/>
      <c r="N156" s="7" t="n"/>
      <c r="O156" s="7" t="n"/>
      <c r="P156" s="9">
        <f>IF(OR(D156="",E156="",F156="",O156="Cancelada",O156="Não compareceu"),"",IF(SUMPRODUCT(($D$2:$D$501=D156)*($E$2:$E$501&lt;F156)*($F$2:$F$501&gt;E156)*($O$2:$O$501&lt;&gt;"Cancelada")*($O$2:$O$501&lt;&gt;"Não compareceu"))&gt;1,"CONFLITO",""))</f>
        <v/>
      </c>
      <c r="Q156" s="7" t="n"/>
    </row>
    <row r="157">
      <c r="A157" s="9">
        <f>IF(B157="","",ROW()-1)</f>
        <v/>
      </c>
      <c r="B157" s="7" t="n"/>
      <c r="C157" s="7" t="n"/>
      <c r="D157" s="6" t="n"/>
      <c r="E157" s="10" t="n"/>
      <c r="F157" s="10" t="n"/>
      <c r="G157" s="9">
        <f>IF(OR(E157="",F157=""),"",F157-E157)</f>
        <v/>
      </c>
      <c r="H157" s="8" t="n"/>
      <c r="I157" s="11" t="n"/>
      <c r="J157" s="12">
        <f>IF(OR(E157="",F157=""),"",(F157-E157)*I157)</f>
        <v/>
      </c>
      <c r="K157" s="11" t="n"/>
      <c r="L157" s="12">
        <f>IF(OR(E157="",F157=""),"",(F157-E157)*I157-K157)</f>
        <v/>
      </c>
      <c r="M157" s="7" t="n"/>
      <c r="N157" s="7" t="n"/>
      <c r="O157" s="7" t="n"/>
      <c r="P157" s="9">
        <f>IF(OR(D157="",E157="",F157="",O157="Cancelada",O157="Não compareceu"),"",IF(SUMPRODUCT(($D$2:$D$501=D157)*($E$2:$E$501&lt;F157)*($F$2:$F$501&gt;E157)*($O$2:$O$501&lt;&gt;"Cancelada")*($O$2:$O$501&lt;&gt;"Não compareceu"))&gt;1,"CONFLITO",""))</f>
        <v/>
      </c>
      <c r="Q157" s="7" t="n"/>
    </row>
    <row r="158">
      <c r="A158" s="9">
        <f>IF(B158="","",ROW()-1)</f>
        <v/>
      </c>
      <c r="B158" s="7" t="n"/>
      <c r="C158" s="7" t="n"/>
      <c r="D158" s="6" t="n"/>
      <c r="E158" s="10" t="n"/>
      <c r="F158" s="10" t="n"/>
      <c r="G158" s="9">
        <f>IF(OR(E158="",F158=""),"",F158-E158)</f>
        <v/>
      </c>
      <c r="H158" s="8" t="n"/>
      <c r="I158" s="11" t="n"/>
      <c r="J158" s="12">
        <f>IF(OR(E158="",F158=""),"",(F158-E158)*I158)</f>
        <v/>
      </c>
      <c r="K158" s="11" t="n"/>
      <c r="L158" s="12">
        <f>IF(OR(E158="",F158=""),"",(F158-E158)*I158-K158)</f>
        <v/>
      </c>
      <c r="M158" s="7" t="n"/>
      <c r="N158" s="7" t="n"/>
      <c r="O158" s="7" t="n"/>
      <c r="P158" s="9">
        <f>IF(OR(D158="",E158="",F158="",O158="Cancelada",O158="Não compareceu"),"",IF(SUMPRODUCT(($D$2:$D$501=D158)*($E$2:$E$501&lt;F158)*($F$2:$F$501&gt;E158)*($O$2:$O$501&lt;&gt;"Cancelada")*($O$2:$O$501&lt;&gt;"Não compareceu"))&gt;1,"CONFLITO",""))</f>
        <v/>
      </c>
      <c r="Q158" s="7" t="n"/>
    </row>
    <row r="159">
      <c r="A159" s="9">
        <f>IF(B159="","",ROW()-1)</f>
        <v/>
      </c>
      <c r="B159" s="7" t="n"/>
      <c r="C159" s="7" t="n"/>
      <c r="D159" s="6" t="n"/>
      <c r="E159" s="10" t="n"/>
      <c r="F159" s="10" t="n"/>
      <c r="G159" s="9">
        <f>IF(OR(E159="",F159=""),"",F159-E159)</f>
        <v/>
      </c>
      <c r="H159" s="8" t="n"/>
      <c r="I159" s="11" t="n"/>
      <c r="J159" s="12">
        <f>IF(OR(E159="",F159=""),"",(F159-E159)*I159)</f>
        <v/>
      </c>
      <c r="K159" s="11" t="n"/>
      <c r="L159" s="12">
        <f>IF(OR(E159="",F159=""),"",(F159-E159)*I159-K159)</f>
        <v/>
      </c>
      <c r="M159" s="7" t="n"/>
      <c r="N159" s="7" t="n"/>
      <c r="O159" s="7" t="n"/>
      <c r="P159" s="9">
        <f>IF(OR(D159="",E159="",F159="",O159="Cancelada",O159="Não compareceu"),"",IF(SUMPRODUCT(($D$2:$D$501=D159)*($E$2:$E$501&lt;F159)*($F$2:$F$501&gt;E159)*($O$2:$O$501&lt;&gt;"Cancelada")*($O$2:$O$501&lt;&gt;"Não compareceu"))&gt;1,"CONFLITO",""))</f>
        <v/>
      </c>
      <c r="Q159" s="7" t="n"/>
    </row>
    <row r="160">
      <c r="A160" s="9">
        <f>IF(B160="","",ROW()-1)</f>
        <v/>
      </c>
      <c r="B160" s="7" t="n"/>
      <c r="C160" s="7" t="n"/>
      <c r="D160" s="6" t="n"/>
      <c r="E160" s="10" t="n"/>
      <c r="F160" s="10" t="n"/>
      <c r="G160" s="9">
        <f>IF(OR(E160="",F160=""),"",F160-E160)</f>
        <v/>
      </c>
      <c r="H160" s="8" t="n"/>
      <c r="I160" s="11" t="n"/>
      <c r="J160" s="12">
        <f>IF(OR(E160="",F160=""),"",(F160-E160)*I160)</f>
        <v/>
      </c>
      <c r="K160" s="11" t="n"/>
      <c r="L160" s="12">
        <f>IF(OR(E160="",F160=""),"",(F160-E160)*I160-K160)</f>
        <v/>
      </c>
      <c r="M160" s="7" t="n"/>
      <c r="N160" s="7" t="n"/>
      <c r="O160" s="7" t="n"/>
      <c r="P160" s="9">
        <f>IF(OR(D160="",E160="",F160="",O160="Cancelada",O160="Não compareceu"),"",IF(SUMPRODUCT(($D$2:$D$501=D160)*($E$2:$E$501&lt;F160)*($F$2:$F$501&gt;E160)*($O$2:$O$501&lt;&gt;"Cancelada")*($O$2:$O$501&lt;&gt;"Não compareceu"))&gt;1,"CONFLITO",""))</f>
        <v/>
      </c>
      <c r="Q160" s="7" t="n"/>
    </row>
    <row r="161">
      <c r="A161" s="9">
        <f>IF(B161="","",ROW()-1)</f>
        <v/>
      </c>
      <c r="B161" s="7" t="n"/>
      <c r="C161" s="7" t="n"/>
      <c r="D161" s="6" t="n"/>
      <c r="E161" s="10" t="n"/>
      <c r="F161" s="10" t="n"/>
      <c r="G161" s="9">
        <f>IF(OR(E161="",F161=""),"",F161-E161)</f>
        <v/>
      </c>
      <c r="H161" s="8" t="n"/>
      <c r="I161" s="11" t="n"/>
      <c r="J161" s="12">
        <f>IF(OR(E161="",F161=""),"",(F161-E161)*I161)</f>
        <v/>
      </c>
      <c r="K161" s="11" t="n"/>
      <c r="L161" s="12">
        <f>IF(OR(E161="",F161=""),"",(F161-E161)*I161-K161)</f>
        <v/>
      </c>
      <c r="M161" s="7" t="n"/>
      <c r="N161" s="7" t="n"/>
      <c r="O161" s="7" t="n"/>
      <c r="P161" s="9">
        <f>IF(OR(D161="",E161="",F161="",O161="Cancelada",O161="Não compareceu"),"",IF(SUMPRODUCT(($D$2:$D$501=D161)*($E$2:$E$501&lt;F161)*($F$2:$F$501&gt;E161)*($O$2:$O$501&lt;&gt;"Cancelada")*($O$2:$O$501&lt;&gt;"Não compareceu"))&gt;1,"CONFLITO",""))</f>
        <v/>
      </c>
      <c r="Q161" s="7" t="n"/>
    </row>
    <row r="162">
      <c r="A162" s="9">
        <f>IF(B162="","",ROW()-1)</f>
        <v/>
      </c>
      <c r="B162" s="7" t="n"/>
      <c r="C162" s="7" t="n"/>
      <c r="D162" s="6" t="n"/>
      <c r="E162" s="10" t="n"/>
      <c r="F162" s="10" t="n"/>
      <c r="G162" s="9">
        <f>IF(OR(E162="",F162=""),"",F162-E162)</f>
        <v/>
      </c>
      <c r="H162" s="8" t="n"/>
      <c r="I162" s="11" t="n"/>
      <c r="J162" s="12">
        <f>IF(OR(E162="",F162=""),"",(F162-E162)*I162)</f>
        <v/>
      </c>
      <c r="K162" s="11" t="n"/>
      <c r="L162" s="12">
        <f>IF(OR(E162="",F162=""),"",(F162-E162)*I162-K162)</f>
        <v/>
      </c>
      <c r="M162" s="7" t="n"/>
      <c r="N162" s="7" t="n"/>
      <c r="O162" s="7" t="n"/>
      <c r="P162" s="9">
        <f>IF(OR(D162="",E162="",F162="",O162="Cancelada",O162="Não compareceu"),"",IF(SUMPRODUCT(($D$2:$D$501=D162)*($E$2:$E$501&lt;F162)*($F$2:$F$501&gt;E162)*($O$2:$O$501&lt;&gt;"Cancelada")*($O$2:$O$501&lt;&gt;"Não compareceu"))&gt;1,"CONFLITO",""))</f>
        <v/>
      </c>
      <c r="Q162" s="7" t="n"/>
    </row>
    <row r="163">
      <c r="A163" s="9">
        <f>IF(B163="","",ROW()-1)</f>
        <v/>
      </c>
      <c r="B163" s="7" t="n"/>
      <c r="C163" s="7" t="n"/>
      <c r="D163" s="6" t="n"/>
      <c r="E163" s="10" t="n"/>
      <c r="F163" s="10" t="n"/>
      <c r="G163" s="9">
        <f>IF(OR(E163="",F163=""),"",F163-E163)</f>
        <v/>
      </c>
      <c r="H163" s="8" t="n"/>
      <c r="I163" s="11" t="n"/>
      <c r="J163" s="12">
        <f>IF(OR(E163="",F163=""),"",(F163-E163)*I163)</f>
        <v/>
      </c>
      <c r="K163" s="11" t="n"/>
      <c r="L163" s="12">
        <f>IF(OR(E163="",F163=""),"",(F163-E163)*I163-K163)</f>
        <v/>
      </c>
      <c r="M163" s="7" t="n"/>
      <c r="N163" s="7" t="n"/>
      <c r="O163" s="7" t="n"/>
      <c r="P163" s="9">
        <f>IF(OR(D163="",E163="",F163="",O163="Cancelada",O163="Não compareceu"),"",IF(SUMPRODUCT(($D$2:$D$501=D163)*($E$2:$E$501&lt;F163)*($F$2:$F$501&gt;E163)*($O$2:$O$501&lt;&gt;"Cancelada")*($O$2:$O$501&lt;&gt;"Não compareceu"))&gt;1,"CONFLITO",""))</f>
        <v/>
      </c>
      <c r="Q163" s="7" t="n"/>
    </row>
    <row r="164">
      <c r="A164" s="9">
        <f>IF(B164="","",ROW()-1)</f>
        <v/>
      </c>
      <c r="B164" s="7" t="n"/>
      <c r="C164" s="7" t="n"/>
      <c r="D164" s="6" t="n"/>
      <c r="E164" s="10" t="n"/>
      <c r="F164" s="10" t="n"/>
      <c r="G164" s="9">
        <f>IF(OR(E164="",F164=""),"",F164-E164)</f>
        <v/>
      </c>
      <c r="H164" s="8" t="n"/>
      <c r="I164" s="11" t="n"/>
      <c r="J164" s="12">
        <f>IF(OR(E164="",F164=""),"",(F164-E164)*I164)</f>
        <v/>
      </c>
      <c r="K164" s="11" t="n"/>
      <c r="L164" s="12">
        <f>IF(OR(E164="",F164=""),"",(F164-E164)*I164-K164)</f>
        <v/>
      </c>
      <c r="M164" s="7" t="n"/>
      <c r="N164" s="7" t="n"/>
      <c r="O164" s="7" t="n"/>
      <c r="P164" s="9">
        <f>IF(OR(D164="",E164="",F164="",O164="Cancelada",O164="Não compareceu"),"",IF(SUMPRODUCT(($D$2:$D$501=D164)*($E$2:$E$501&lt;F164)*($F$2:$F$501&gt;E164)*($O$2:$O$501&lt;&gt;"Cancelada")*($O$2:$O$501&lt;&gt;"Não compareceu"))&gt;1,"CONFLITO",""))</f>
        <v/>
      </c>
      <c r="Q164" s="7" t="n"/>
    </row>
    <row r="165">
      <c r="A165" s="9">
        <f>IF(B165="","",ROW()-1)</f>
        <v/>
      </c>
      <c r="B165" s="7" t="n"/>
      <c r="C165" s="7" t="n"/>
      <c r="D165" s="6" t="n"/>
      <c r="E165" s="10" t="n"/>
      <c r="F165" s="10" t="n"/>
      <c r="G165" s="9">
        <f>IF(OR(E165="",F165=""),"",F165-E165)</f>
        <v/>
      </c>
      <c r="H165" s="8" t="n"/>
      <c r="I165" s="11" t="n"/>
      <c r="J165" s="12">
        <f>IF(OR(E165="",F165=""),"",(F165-E165)*I165)</f>
        <v/>
      </c>
      <c r="K165" s="11" t="n"/>
      <c r="L165" s="12">
        <f>IF(OR(E165="",F165=""),"",(F165-E165)*I165-K165)</f>
        <v/>
      </c>
      <c r="M165" s="7" t="n"/>
      <c r="N165" s="7" t="n"/>
      <c r="O165" s="7" t="n"/>
      <c r="P165" s="9">
        <f>IF(OR(D165="",E165="",F165="",O165="Cancelada",O165="Não compareceu"),"",IF(SUMPRODUCT(($D$2:$D$501=D165)*($E$2:$E$501&lt;F165)*($F$2:$F$501&gt;E165)*($O$2:$O$501&lt;&gt;"Cancelada")*($O$2:$O$501&lt;&gt;"Não compareceu"))&gt;1,"CONFLITO",""))</f>
        <v/>
      </c>
      <c r="Q165" s="7" t="n"/>
    </row>
    <row r="166">
      <c r="A166" s="9">
        <f>IF(B166="","",ROW()-1)</f>
        <v/>
      </c>
      <c r="B166" s="7" t="n"/>
      <c r="C166" s="7" t="n"/>
      <c r="D166" s="6" t="n"/>
      <c r="E166" s="10" t="n"/>
      <c r="F166" s="10" t="n"/>
      <c r="G166" s="9">
        <f>IF(OR(E166="",F166=""),"",F166-E166)</f>
        <v/>
      </c>
      <c r="H166" s="8" t="n"/>
      <c r="I166" s="11" t="n"/>
      <c r="J166" s="12">
        <f>IF(OR(E166="",F166=""),"",(F166-E166)*I166)</f>
        <v/>
      </c>
      <c r="K166" s="11" t="n"/>
      <c r="L166" s="12">
        <f>IF(OR(E166="",F166=""),"",(F166-E166)*I166-K166)</f>
        <v/>
      </c>
      <c r="M166" s="7" t="n"/>
      <c r="N166" s="7" t="n"/>
      <c r="O166" s="7" t="n"/>
      <c r="P166" s="9">
        <f>IF(OR(D166="",E166="",F166="",O166="Cancelada",O166="Não compareceu"),"",IF(SUMPRODUCT(($D$2:$D$501=D166)*($E$2:$E$501&lt;F166)*($F$2:$F$501&gt;E166)*($O$2:$O$501&lt;&gt;"Cancelada")*($O$2:$O$501&lt;&gt;"Não compareceu"))&gt;1,"CONFLITO",""))</f>
        <v/>
      </c>
      <c r="Q166" s="7" t="n"/>
    </row>
    <row r="167">
      <c r="A167" s="9">
        <f>IF(B167="","",ROW()-1)</f>
        <v/>
      </c>
      <c r="B167" s="7" t="n"/>
      <c r="C167" s="7" t="n"/>
      <c r="D167" s="6" t="n"/>
      <c r="E167" s="10" t="n"/>
      <c r="F167" s="10" t="n"/>
      <c r="G167" s="9">
        <f>IF(OR(E167="",F167=""),"",F167-E167)</f>
        <v/>
      </c>
      <c r="H167" s="8" t="n"/>
      <c r="I167" s="11" t="n"/>
      <c r="J167" s="12">
        <f>IF(OR(E167="",F167=""),"",(F167-E167)*I167)</f>
        <v/>
      </c>
      <c r="K167" s="11" t="n"/>
      <c r="L167" s="12">
        <f>IF(OR(E167="",F167=""),"",(F167-E167)*I167-K167)</f>
        <v/>
      </c>
      <c r="M167" s="7" t="n"/>
      <c r="N167" s="7" t="n"/>
      <c r="O167" s="7" t="n"/>
      <c r="P167" s="9">
        <f>IF(OR(D167="",E167="",F167="",O167="Cancelada",O167="Não compareceu"),"",IF(SUMPRODUCT(($D$2:$D$501=D167)*($E$2:$E$501&lt;F167)*($F$2:$F$501&gt;E167)*($O$2:$O$501&lt;&gt;"Cancelada")*($O$2:$O$501&lt;&gt;"Não compareceu"))&gt;1,"CONFLITO",""))</f>
        <v/>
      </c>
      <c r="Q167" s="7" t="n"/>
    </row>
    <row r="168">
      <c r="A168" s="9">
        <f>IF(B168="","",ROW()-1)</f>
        <v/>
      </c>
      <c r="B168" s="7" t="n"/>
      <c r="C168" s="7" t="n"/>
      <c r="D168" s="6" t="n"/>
      <c r="E168" s="10" t="n"/>
      <c r="F168" s="10" t="n"/>
      <c r="G168" s="9">
        <f>IF(OR(E168="",F168=""),"",F168-E168)</f>
        <v/>
      </c>
      <c r="H168" s="8" t="n"/>
      <c r="I168" s="11" t="n"/>
      <c r="J168" s="12">
        <f>IF(OR(E168="",F168=""),"",(F168-E168)*I168)</f>
        <v/>
      </c>
      <c r="K168" s="11" t="n"/>
      <c r="L168" s="12">
        <f>IF(OR(E168="",F168=""),"",(F168-E168)*I168-K168)</f>
        <v/>
      </c>
      <c r="M168" s="7" t="n"/>
      <c r="N168" s="7" t="n"/>
      <c r="O168" s="7" t="n"/>
      <c r="P168" s="9">
        <f>IF(OR(D168="",E168="",F168="",O168="Cancelada",O168="Não compareceu"),"",IF(SUMPRODUCT(($D$2:$D$501=D168)*($E$2:$E$501&lt;F168)*($F$2:$F$501&gt;E168)*($O$2:$O$501&lt;&gt;"Cancelada")*($O$2:$O$501&lt;&gt;"Não compareceu"))&gt;1,"CONFLITO",""))</f>
        <v/>
      </c>
      <c r="Q168" s="7" t="n"/>
    </row>
    <row r="169">
      <c r="A169" s="9">
        <f>IF(B169="","",ROW()-1)</f>
        <v/>
      </c>
      <c r="B169" s="7" t="n"/>
      <c r="C169" s="7" t="n"/>
      <c r="D169" s="6" t="n"/>
      <c r="E169" s="10" t="n"/>
      <c r="F169" s="10" t="n"/>
      <c r="G169" s="9">
        <f>IF(OR(E169="",F169=""),"",F169-E169)</f>
        <v/>
      </c>
      <c r="H169" s="8" t="n"/>
      <c r="I169" s="11" t="n"/>
      <c r="J169" s="12">
        <f>IF(OR(E169="",F169=""),"",(F169-E169)*I169)</f>
        <v/>
      </c>
      <c r="K169" s="11" t="n"/>
      <c r="L169" s="12">
        <f>IF(OR(E169="",F169=""),"",(F169-E169)*I169-K169)</f>
        <v/>
      </c>
      <c r="M169" s="7" t="n"/>
      <c r="N169" s="7" t="n"/>
      <c r="O169" s="7" t="n"/>
      <c r="P169" s="9">
        <f>IF(OR(D169="",E169="",F169="",O169="Cancelada",O169="Não compareceu"),"",IF(SUMPRODUCT(($D$2:$D$501=D169)*($E$2:$E$501&lt;F169)*($F$2:$F$501&gt;E169)*($O$2:$O$501&lt;&gt;"Cancelada")*($O$2:$O$501&lt;&gt;"Não compareceu"))&gt;1,"CONFLITO",""))</f>
        <v/>
      </c>
      <c r="Q169" s="7" t="n"/>
    </row>
    <row r="170">
      <c r="A170" s="9">
        <f>IF(B170="","",ROW()-1)</f>
        <v/>
      </c>
      <c r="B170" s="7" t="n"/>
      <c r="C170" s="7" t="n"/>
      <c r="D170" s="6" t="n"/>
      <c r="E170" s="10" t="n"/>
      <c r="F170" s="10" t="n"/>
      <c r="G170" s="9">
        <f>IF(OR(E170="",F170=""),"",F170-E170)</f>
        <v/>
      </c>
      <c r="H170" s="8" t="n"/>
      <c r="I170" s="11" t="n"/>
      <c r="J170" s="12">
        <f>IF(OR(E170="",F170=""),"",(F170-E170)*I170)</f>
        <v/>
      </c>
      <c r="K170" s="11" t="n"/>
      <c r="L170" s="12">
        <f>IF(OR(E170="",F170=""),"",(F170-E170)*I170-K170)</f>
        <v/>
      </c>
      <c r="M170" s="7" t="n"/>
      <c r="N170" s="7" t="n"/>
      <c r="O170" s="7" t="n"/>
      <c r="P170" s="9">
        <f>IF(OR(D170="",E170="",F170="",O170="Cancelada",O170="Não compareceu"),"",IF(SUMPRODUCT(($D$2:$D$501=D170)*($E$2:$E$501&lt;F170)*($F$2:$F$501&gt;E170)*($O$2:$O$501&lt;&gt;"Cancelada")*($O$2:$O$501&lt;&gt;"Não compareceu"))&gt;1,"CONFLITO",""))</f>
        <v/>
      </c>
      <c r="Q170" s="7" t="n"/>
    </row>
    <row r="171">
      <c r="A171" s="9">
        <f>IF(B171="","",ROW()-1)</f>
        <v/>
      </c>
      <c r="B171" s="7" t="n"/>
      <c r="C171" s="7" t="n"/>
      <c r="D171" s="6" t="n"/>
      <c r="E171" s="10" t="n"/>
      <c r="F171" s="10" t="n"/>
      <c r="G171" s="9">
        <f>IF(OR(E171="",F171=""),"",F171-E171)</f>
        <v/>
      </c>
      <c r="H171" s="8" t="n"/>
      <c r="I171" s="11" t="n"/>
      <c r="J171" s="12">
        <f>IF(OR(E171="",F171=""),"",(F171-E171)*I171)</f>
        <v/>
      </c>
      <c r="K171" s="11" t="n"/>
      <c r="L171" s="12">
        <f>IF(OR(E171="",F171=""),"",(F171-E171)*I171-K171)</f>
        <v/>
      </c>
      <c r="M171" s="7" t="n"/>
      <c r="N171" s="7" t="n"/>
      <c r="O171" s="7" t="n"/>
      <c r="P171" s="9">
        <f>IF(OR(D171="",E171="",F171="",O171="Cancelada",O171="Não compareceu"),"",IF(SUMPRODUCT(($D$2:$D$501=D171)*($E$2:$E$501&lt;F171)*($F$2:$F$501&gt;E171)*($O$2:$O$501&lt;&gt;"Cancelada")*($O$2:$O$501&lt;&gt;"Não compareceu"))&gt;1,"CONFLITO",""))</f>
        <v/>
      </c>
      <c r="Q171" s="7" t="n"/>
    </row>
    <row r="172">
      <c r="A172" s="9">
        <f>IF(B172="","",ROW()-1)</f>
        <v/>
      </c>
      <c r="B172" s="7" t="n"/>
      <c r="C172" s="7" t="n"/>
      <c r="D172" s="6" t="n"/>
      <c r="E172" s="10" t="n"/>
      <c r="F172" s="10" t="n"/>
      <c r="G172" s="9">
        <f>IF(OR(E172="",F172=""),"",F172-E172)</f>
        <v/>
      </c>
      <c r="H172" s="8" t="n"/>
      <c r="I172" s="11" t="n"/>
      <c r="J172" s="12">
        <f>IF(OR(E172="",F172=""),"",(F172-E172)*I172)</f>
        <v/>
      </c>
      <c r="K172" s="11" t="n"/>
      <c r="L172" s="12">
        <f>IF(OR(E172="",F172=""),"",(F172-E172)*I172-K172)</f>
        <v/>
      </c>
      <c r="M172" s="7" t="n"/>
      <c r="N172" s="7" t="n"/>
      <c r="O172" s="7" t="n"/>
      <c r="P172" s="9">
        <f>IF(OR(D172="",E172="",F172="",O172="Cancelada",O172="Não compareceu"),"",IF(SUMPRODUCT(($D$2:$D$501=D172)*($E$2:$E$501&lt;F172)*($F$2:$F$501&gt;E172)*($O$2:$O$501&lt;&gt;"Cancelada")*($O$2:$O$501&lt;&gt;"Não compareceu"))&gt;1,"CONFLITO",""))</f>
        <v/>
      </c>
      <c r="Q172" s="7" t="n"/>
    </row>
    <row r="173">
      <c r="A173" s="9">
        <f>IF(B173="","",ROW()-1)</f>
        <v/>
      </c>
      <c r="B173" s="7" t="n"/>
      <c r="C173" s="7" t="n"/>
      <c r="D173" s="6" t="n"/>
      <c r="E173" s="10" t="n"/>
      <c r="F173" s="10" t="n"/>
      <c r="G173" s="9">
        <f>IF(OR(E173="",F173=""),"",F173-E173)</f>
        <v/>
      </c>
      <c r="H173" s="8" t="n"/>
      <c r="I173" s="11" t="n"/>
      <c r="J173" s="12">
        <f>IF(OR(E173="",F173=""),"",(F173-E173)*I173)</f>
        <v/>
      </c>
      <c r="K173" s="11" t="n"/>
      <c r="L173" s="12">
        <f>IF(OR(E173="",F173=""),"",(F173-E173)*I173-K173)</f>
        <v/>
      </c>
      <c r="M173" s="7" t="n"/>
      <c r="N173" s="7" t="n"/>
      <c r="O173" s="7" t="n"/>
      <c r="P173" s="9">
        <f>IF(OR(D173="",E173="",F173="",O173="Cancelada",O173="Não compareceu"),"",IF(SUMPRODUCT(($D$2:$D$501=D173)*($E$2:$E$501&lt;F173)*($F$2:$F$501&gt;E173)*($O$2:$O$501&lt;&gt;"Cancelada")*($O$2:$O$501&lt;&gt;"Não compareceu"))&gt;1,"CONFLITO",""))</f>
        <v/>
      </c>
      <c r="Q173" s="7" t="n"/>
    </row>
    <row r="174">
      <c r="A174" s="9">
        <f>IF(B174="","",ROW()-1)</f>
        <v/>
      </c>
      <c r="B174" s="7" t="n"/>
      <c r="C174" s="7" t="n"/>
      <c r="D174" s="6" t="n"/>
      <c r="E174" s="10" t="n"/>
      <c r="F174" s="10" t="n"/>
      <c r="G174" s="9">
        <f>IF(OR(E174="",F174=""),"",F174-E174)</f>
        <v/>
      </c>
      <c r="H174" s="8" t="n"/>
      <c r="I174" s="11" t="n"/>
      <c r="J174" s="12">
        <f>IF(OR(E174="",F174=""),"",(F174-E174)*I174)</f>
        <v/>
      </c>
      <c r="K174" s="11" t="n"/>
      <c r="L174" s="12">
        <f>IF(OR(E174="",F174=""),"",(F174-E174)*I174-K174)</f>
        <v/>
      </c>
      <c r="M174" s="7" t="n"/>
      <c r="N174" s="7" t="n"/>
      <c r="O174" s="7" t="n"/>
      <c r="P174" s="9">
        <f>IF(OR(D174="",E174="",F174="",O174="Cancelada",O174="Não compareceu"),"",IF(SUMPRODUCT(($D$2:$D$501=D174)*($E$2:$E$501&lt;F174)*($F$2:$F$501&gt;E174)*($O$2:$O$501&lt;&gt;"Cancelada")*($O$2:$O$501&lt;&gt;"Não compareceu"))&gt;1,"CONFLITO",""))</f>
        <v/>
      </c>
      <c r="Q174" s="7" t="n"/>
    </row>
    <row r="175">
      <c r="A175" s="9">
        <f>IF(B175="","",ROW()-1)</f>
        <v/>
      </c>
      <c r="B175" s="7" t="n"/>
      <c r="C175" s="7" t="n"/>
      <c r="D175" s="6" t="n"/>
      <c r="E175" s="10" t="n"/>
      <c r="F175" s="10" t="n"/>
      <c r="G175" s="9">
        <f>IF(OR(E175="",F175=""),"",F175-E175)</f>
        <v/>
      </c>
      <c r="H175" s="8" t="n"/>
      <c r="I175" s="11" t="n"/>
      <c r="J175" s="12">
        <f>IF(OR(E175="",F175=""),"",(F175-E175)*I175)</f>
        <v/>
      </c>
      <c r="K175" s="11" t="n"/>
      <c r="L175" s="12">
        <f>IF(OR(E175="",F175=""),"",(F175-E175)*I175-K175)</f>
        <v/>
      </c>
      <c r="M175" s="7" t="n"/>
      <c r="N175" s="7" t="n"/>
      <c r="O175" s="7" t="n"/>
      <c r="P175" s="9">
        <f>IF(OR(D175="",E175="",F175="",O175="Cancelada",O175="Não compareceu"),"",IF(SUMPRODUCT(($D$2:$D$501=D175)*($E$2:$E$501&lt;F175)*($F$2:$F$501&gt;E175)*($O$2:$O$501&lt;&gt;"Cancelada")*($O$2:$O$501&lt;&gt;"Não compareceu"))&gt;1,"CONFLITO",""))</f>
        <v/>
      </c>
      <c r="Q175" s="7" t="n"/>
    </row>
    <row r="176">
      <c r="A176" s="9">
        <f>IF(B176="","",ROW()-1)</f>
        <v/>
      </c>
      <c r="B176" s="7" t="n"/>
      <c r="C176" s="7" t="n"/>
      <c r="D176" s="6" t="n"/>
      <c r="E176" s="10" t="n"/>
      <c r="F176" s="10" t="n"/>
      <c r="G176" s="9">
        <f>IF(OR(E176="",F176=""),"",F176-E176)</f>
        <v/>
      </c>
      <c r="H176" s="8" t="n"/>
      <c r="I176" s="11" t="n"/>
      <c r="J176" s="12">
        <f>IF(OR(E176="",F176=""),"",(F176-E176)*I176)</f>
        <v/>
      </c>
      <c r="K176" s="11" t="n"/>
      <c r="L176" s="12">
        <f>IF(OR(E176="",F176=""),"",(F176-E176)*I176-K176)</f>
        <v/>
      </c>
      <c r="M176" s="7" t="n"/>
      <c r="N176" s="7" t="n"/>
      <c r="O176" s="7" t="n"/>
      <c r="P176" s="9">
        <f>IF(OR(D176="",E176="",F176="",O176="Cancelada",O176="Não compareceu"),"",IF(SUMPRODUCT(($D$2:$D$501=D176)*($E$2:$E$501&lt;F176)*($F$2:$F$501&gt;E176)*($O$2:$O$501&lt;&gt;"Cancelada")*($O$2:$O$501&lt;&gt;"Não compareceu"))&gt;1,"CONFLITO",""))</f>
        <v/>
      </c>
      <c r="Q176" s="7" t="n"/>
    </row>
    <row r="177">
      <c r="A177" s="9">
        <f>IF(B177="","",ROW()-1)</f>
        <v/>
      </c>
      <c r="B177" s="7" t="n"/>
      <c r="C177" s="7" t="n"/>
      <c r="D177" s="6" t="n"/>
      <c r="E177" s="10" t="n"/>
      <c r="F177" s="10" t="n"/>
      <c r="G177" s="9">
        <f>IF(OR(E177="",F177=""),"",F177-E177)</f>
        <v/>
      </c>
      <c r="H177" s="8" t="n"/>
      <c r="I177" s="11" t="n"/>
      <c r="J177" s="12">
        <f>IF(OR(E177="",F177=""),"",(F177-E177)*I177)</f>
        <v/>
      </c>
      <c r="K177" s="11" t="n"/>
      <c r="L177" s="12">
        <f>IF(OR(E177="",F177=""),"",(F177-E177)*I177-K177)</f>
        <v/>
      </c>
      <c r="M177" s="7" t="n"/>
      <c r="N177" s="7" t="n"/>
      <c r="O177" s="7" t="n"/>
      <c r="P177" s="9">
        <f>IF(OR(D177="",E177="",F177="",O177="Cancelada",O177="Não compareceu"),"",IF(SUMPRODUCT(($D$2:$D$501=D177)*($E$2:$E$501&lt;F177)*($F$2:$F$501&gt;E177)*($O$2:$O$501&lt;&gt;"Cancelada")*($O$2:$O$501&lt;&gt;"Não compareceu"))&gt;1,"CONFLITO",""))</f>
        <v/>
      </c>
      <c r="Q177" s="7" t="n"/>
    </row>
    <row r="178">
      <c r="A178" s="9">
        <f>IF(B178="","",ROW()-1)</f>
        <v/>
      </c>
      <c r="B178" s="7" t="n"/>
      <c r="C178" s="7" t="n"/>
      <c r="D178" s="6" t="n"/>
      <c r="E178" s="10" t="n"/>
      <c r="F178" s="10" t="n"/>
      <c r="G178" s="9">
        <f>IF(OR(E178="",F178=""),"",F178-E178)</f>
        <v/>
      </c>
      <c r="H178" s="8" t="n"/>
      <c r="I178" s="11" t="n"/>
      <c r="J178" s="12">
        <f>IF(OR(E178="",F178=""),"",(F178-E178)*I178)</f>
        <v/>
      </c>
      <c r="K178" s="11" t="n"/>
      <c r="L178" s="12">
        <f>IF(OR(E178="",F178=""),"",(F178-E178)*I178-K178)</f>
        <v/>
      </c>
      <c r="M178" s="7" t="n"/>
      <c r="N178" s="7" t="n"/>
      <c r="O178" s="7" t="n"/>
      <c r="P178" s="9">
        <f>IF(OR(D178="",E178="",F178="",O178="Cancelada",O178="Não compareceu"),"",IF(SUMPRODUCT(($D$2:$D$501=D178)*($E$2:$E$501&lt;F178)*($F$2:$F$501&gt;E178)*($O$2:$O$501&lt;&gt;"Cancelada")*($O$2:$O$501&lt;&gt;"Não compareceu"))&gt;1,"CONFLITO",""))</f>
        <v/>
      </c>
      <c r="Q178" s="7" t="n"/>
    </row>
    <row r="179">
      <c r="A179" s="9">
        <f>IF(B179="","",ROW()-1)</f>
        <v/>
      </c>
      <c r="B179" s="7" t="n"/>
      <c r="C179" s="7" t="n"/>
      <c r="D179" s="6" t="n"/>
      <c r="E179" s="10" t="n"/>
      <c r="F179" s="10" t="n"/>
      <c r="G179" s="9">
        <f>IF(OR(E179="",F179=""),"",F179-E179)</f>
        <v/>
      </c>
      <c r="H179" s="8" t="n"/>
      <c r="I179" s="11" t="n"/>
      <c r="J179" s="12">
        <f>IF(OR(E179="",F179=""),"",(F179-E179)*I179)</f>
        <v/>
      </c>
      <c r="K179" s="11" t="n"/>
      <c r="L179" s="12">
        <f>IF(OR(E179="",F179=""),"",(F179-E179)*I179-K179)</f>
        <v/>
      </c>
      <c r="M179" s="7" t="n"/>
      <c r="N179" s="7" t="n"/>
      <c r="O179" s="7" t="n"/>
      <c r="P179" s="9">
        <f>IF(OR(D179="",E179="",F179="",O179="Cancelada",O179="Não compareceu"),"",IF(SUMPRODUCT(($D$2:$D$501=D179)*($E$2:$E$501&lt;F179)*($F$2:$F$501&gt;E179)*($O$2:$O$501&lt;&gt;"Cancelada")*($O$2:$O$501&lt;&gt;"Não compareceu"))&gt;1,"CONFLITO",""))</f>
        <v/>
      </c>
      <c r="Q179" s="7" t="n"/>
    </row>
    <row r="180">
      <c r="A180" s="9">
        <f>IF(B180="","",ROW()-1)</f>
        <v/>
      </c>
      <c r="B180" s="7" t="n"/>
      <c r="C180" s="7" t="n"/>
      <c r="D180" s="6" t="n"/>
      <c r="E180" s="10" t="n"/>
      <c r="F180" s="10" t="n"/>
      <c r="G180" s="9">
        <f>IF(OR(E180="",F180=""),"",F180-E180)</f>
        <v/>
      </c>
      <c r="H180" s="8" t="n"/>
      <c r="I180" s="11" t="n"/>
      <c r="J180" s="12">
        <f>IF(OR(E180="",F180=""),"",(F180-E180)*I180)</f>
        <v/>
      </c>
      <c r="K180" s="11" t="n"/>
      <c r="L180" s="12">
        <f>IF(OR(E180="",F180=""),"",(F180-E180)*I180-K180)</f>
        <v/>
      </c>
      <c r="M180" s="7" t="n"/>
      <c r="N180" s="7" t="n"/>
      <c r="O180" s="7" t="n"/>
      <c r="P180" s="9">
        <f>IF(OR(D180="",E180="",F180="",O180="Cancelada",O180="Não compareceu"),"",IF(SUMPRODUCT(($D$2:$D$501=D180)*($E$2:$E$501&lt;F180)*($F$2:$F$501&gt;E180)*($O$2:$O$501&lt;&gt;"Cancelada")*($O$2:$O$501&lt;&gt;"Não compareceu"))&gt;1,"CONFLITO",""))</f>
        <v/>
      </c>
      <c r="Q180" s="7" t="n"/>
    </row>
    <row r="181">
      <c r="A181" s="9">
        <f>IF(B181="","",ROW()-1)</f>
        <v/>
      </c>
      <c r="B181" s="7" t="n"/>
      <c r="C181" s="7" t="n"/>
      <c r="D181" s="6" t="n"/>
      <c r="E181" s="10" t="n"/>
      <c r="F181" s="10" t="n"/>
      <c r="G181" s="9">
        <f>IF(OR(E181="",F181=""),"",F181-E181)</f>
        <v/>
      </c>
      <c r="H181" s="8" t="n"/>
      <c r="I181" s="11" t="n"/>
      <c r="J181" s="12">
        <f>IF(OR(E181="",F181=""),"",(F181-E181)*I181)</f>
        <v/>
      </c>
      <c r="K181" s="11" t="n"/>
      <c r="L181" s="12">
        <f>IF(OR(E181="",F181=""),"",(F181-E181)*I181-K181)</f>
        <v/>
      </c>
      <c r="M181" s="7" t="n"/>
      <c r="N181" s="7" t="n"/>
      <c r="O181" s="7" t="n"/>
      <c r="P181" s="9">
        <f>IF(OR(D181="",E181="",F181="",O181="Cancelada",O181="Não compareceu"),"",IF(SUMPRODUCT(($D$2:$D$501=D181)*($E$2:$E$501&lt;F181)*($F$2:$F$501&gt;E181)*($O$2:$O$501&lt;&gt;"Cancelada")*($O$2:$O$501&lt;&gt;"Não compareceu"))&gt;1,"CONFLITO",""))</f>
        <v/>
      </c>
      <c r="Q181" s="7" t="n"/>
    </row>
    <row r="182">
      <c r="A182" s="9">
        <f>IF(B182="","",ROW()-1)</f>
        <v/>
      </c>
      <c r="B182" s="7" t="n"/>
      <c r="C182" s="7" t="n"/>
      <c r="D182" s="6" t="n"/>
      <c r="E182" s="10" t="n"/>
      <c r="F182" s="10" t="n"/>
      <c r="G182" s="9">
        <f>IF(OR(E182="",F182=""),"",F182-E182)</f>
        <v/>
      </c>
      <c r="H182" s="8" t="n"/>
      <c r="I182" s="11" t="n"/>
      <c r="J182" s="12">
        <f>IF(OR(E182="",F182=""),"",(F182-E182)*I182)</f>
        <v/>
      </c>
      <c r="K182" s="11" t="n"/>
      <c r="L182" s="12">
        <f>IF(OR(E182="",F182=""),"",(F182-E182)*I182-K182)</f>
        <v/>
      </c>
      <c r="M182" s="7" t="n"/>
      <c r="N182" s="7" t="n"/>
      <c r="O182" s="7" t="n"/>
      <c r="P182" s="9">
        <f>IF(OR(D182="",E182="",F182="",O182="Cancelada",O182="Não compareceu"),"",IF(SUMPRODUCT(($D$2:$D$501=D182)*($E$2:$E$501&lt;F182)*($F$2:$F$501&gt;E182)*($O$2:$O$501&lt;&gt;"Cancelada")*($O$2:$O$501&lt;&gt;"Não compareceu"))&gt;1,"CONFLITO",""))</f>
        <v/>
      </c>
      <c r="Q182" s="7" t="n"/>
    </row>
    <row r="183">
      <c r="A183" s="9">
        <f>IF(B183="","",ROW()-1)</f>
        <v/>
      </c>
      <c r="B183" s="7" t="n"/>
      <c r="C183" s="7" t="n"/>
      <c r="D183" s="6" t="n"/>
      <c r="E183" s="10" t="n"/>
      <c r="F183" s="10" t="n"/>
      <c r="G183" s="9">
        <f>IF(OR(E183="",F183=""),"",F183-E183)</f>
        <v/>
      </c>
      <c r="H183" s="8" t="n"/>
      <c r="I183" s="11" t="n"/>
      <c r="J183" s="12">
        <f>IF(OR(E183="",F183=""),"",(F183-E183)*I183)</f>
        <v/>
      </c>
      <c r="K183" s="11" t="n"/>
      <c r="L183" s="12">
        <f>IF(OR(E183="",F183=""),"",(F183-E183)*I183-K183)</f>
        <v/>
      </c>
      <c r="M183" s="7" t="n"/>
      <c r="N183" s="7" t="n"/>
      <c r="O183" s="7" t="n"/>
      <c r="P183" s="9">
        <f>IF(OR(D183="",E183="",F183="",O183="Cancelada",O183="Não compareceu"),"",IF(SUMPRODUCT(($D$2:$D$501=D183)*($E$2:$E$501&lt;F183)*($F$2:$F$501&gt;E183)*($O$2:$O$501&lt;&gt;"Cancelada")*($O$2:$O$501&lt;&gt;"Não compareceu"))&gt;1,"CONFLITO",""))</f>
        <v/>
      </c>
      <c r="Q183" s="7" t="n"/>
    </row>
    <row r="184">
      <c r="A184" s="9">
        <f>IF(B184="","",ROW()-1)</f>
        <v/>
      </c>
      <c r="B184" s="7" t="n"/>
      <c r="C184" s="7" t="n"/>
      <c r="D184" s="6" t="n"/>
      <c r="E184" s="10" t="n"/>
      <c r="F184" s="10" t="n"/>
      <c r="G184" s="9">
        <f>IF(OR(E184="",F184=""),"",F184-E184)</f>
        <v/>
      </c>
      <c r="H184" s="8" t="n"/>
      <c r="I184" s="11" t="n"/>
      <c r="J184" s="12">
        <f>IF(OR(E184="",F184=""),"",(F184-E184)*I184)</f>
        <v/>
      </c>
      <c r="K184" s="11" t="n"/>
      <c r="L184" s="12">
        <f>IF(OR(E184="",F184=""),"",(F184-E184)*I184-K184)</f>
        <v/>
      </c>
      <c r="M184" s="7" t="n"/>
      <c r="N184" s="7" t="n"/>
      <c r="O184" s="7" t="n"/>
      <c r="P184" s="9">
        <f>IF(OR(D184="",E184="",F184="",O184="Cancelada",O184="Não compareceu"),"",IF(SUMPRODUCT(($D$2:$D$501=D184)*($E$2:$E$501&lt;F184)*($F$2:$F$501&gt;E184)*($O$2:$O$501&lt;&gt;"Cancelada")*($O$2:$O$501&lt;&gt;"Não compareceu"))&gt;1,"CONFLITO",""))</f>
        <v/>
      </c>
      <c r="Q184" s="7" t="n"/>
    </row>
    <row r="185">
      <c r="A185" s="9">
        <f>IF(B185="","",ROW()-1)</f>
        <v/>
      </c>
      <c r="B185" s="7" t="n"/>
      <c r="C185" s="7" t="n"/>
      <c r="D185" s="6" t="n"/>
      <c r="E185" s="10" t="n"/>
      <c r="F185" s="10" t="n"/>
      <c r="G185" s="9">
        <f>IF(OR(E185="",F185=""),"",F185-E185)</f>
        <v/>
      </c>
      <c r="H185" s="8" t="n"/>
      <c r="I185" s="11" t="n"/>
      <c r="J185" s="12">
        <f>IF(OR(E185="",F185=""),"",(F185-E185)*I185)</f>
        <v/>
      </c>
      <c r="K185" s="11" t="n"/>
      <c r="L185" s="12">
        <f>IF(OR(E185="",F185=""),"",(F185-E185)*I185-K185)</f>
        <v/>
      </c>
      <c r="M185" s="7" t="n"/>
      <c r="N185" s="7" t="n"/>
      <c r="O185" s="7" t="n"/>
      <c r="P185" s="9">
        <f>IF(OR(D185="",E185="",F185="",O185="Cancelada",O185="Não compareceu"),"",IF(SUMPRODUCT(($D$2:$D$501=D185)*($E$2:$E$501&lt;F185)*($F$2:$F$501&gt;E185)*($O$2:$O$501&lt;&gt;"Cancelada")*($O$2:$O$501&lt;&gt;"Não compareceu"))&gt;1,"CONFLITO",""))</f>
        <v/>
      </c>
      <c r="Q185" s="7" t="n"/>
    </row>
    <row r="186">
      <c r="A186" s="9">
        <f>IF(B186="","",ROW()-1)</f>
        <v/>
      </c>
      <c r="B186" s="7" t="n"/>
      <c r="C186" s="7" t="n"/>
      <c r="D186" s="6" t="n"/>
      <c r="E186" s="10" t="n"/>
      <c r="F186" s="10" t="n"/>
      <c r="G186" s="9">
        <f>IF(OR(E186="",F186=""),"",F186-E186)</f>
        <v/>
      </c>
      <c r="H186" s="8" t="n"/>
      <c r="I186" s="11" t="n"/>
      <c r="J186" s="12">
        <f>IF(OR(E186="",F186=""),"",(F186-E186)*I186)</f>
        <v/>
      </c>
      <c r="K186" s="11" t="n"/>
      <c r="L186" s="12">
        <f>IF(OR(E186="",F186=""),"",(F186-E186)*I186-K186)</f>
        <v/>
      </c>
      <c r="M186" s="7" t="n"/>
      <c r="N186" s="7" t="n"/>
      <c r="O186" s="7" t="n"/>
      <c r="P186" s="9">
        <f>IF(OR(D186="",E186="",F186="",O186="Cancelada",O186="Não compareceu"),"",IF(SUMPRODUCT(($D$2:$D$501=D186)*($E$2:$E$501&lt;F186)*($F$2:$F$501&gt;E186)*($O$2:$O$501&lt;&gt;"Cancelada")*($O$2:$O$501&lt;&gt;"Não compareceu"))&gt;1,"CONFLITO",""))</f>
        <v/>
      </c>
      <c r="Q186" s="7" t="n"/>
    </row>
    <row r="187">
      <c r="A187" s="9">
        <f>IF(B187="","",ROW()-1)</f>
        <v/>
      </c>
      <c r="B187" s="7" t="n"/>
      <c r="C187" s="7" t="n"/>
      <c r="D187" s="6" t="n"/>
      <c r="E187" s="10" t="n"/>
      <c r="F187" s="10" t="n"/>
      <c r="G187" s="9">
        <f>IF(OR(E187="",F187=""),"",F187-E187)</f>
        <v/>
      </c>
      <c r="H187" s="8" t="n"/>
      <c r="I187" s="11" t="n"/>
      <c r="J187" s="12">
        <f>IF(OR(E187="",F187=""),"",(F187-E187)*I187)</f>
        <v/>
      </c>
      <c r="K187" s="11" t="n"/>
      <c r="L187" s="12">
        <f>IF(OR(E187="",F187=""),"",(F187-E187)*I187-K187)</f>
        <v/>
      </c>
      <c r="M187" s="7" t="n"/>
      <c r="N187" s="7" t="n"/>
      <c r="O187" s="7" t="n"/>
      <c r="P187" s="9">
        <f>IF(OR(D187="",E187="",F187="",O187="Cancelada",O187="Não compareceu"),"",IF(SUMPRODUCT(($D$2:$D$501=D187)*($E$2:$E$501&lt;F187)*($F$2:$F$501&gt;E187)*($O$2:$O$501&lt;&gt;"Cancelada")*($O$2:$O$501&lt;&gt;"Não compareceu"))&gt;1,"CONFLITO",""))</f>
        <v/>
      </c>
      <c r="Q187" s="7" t="n"/>
    </row>
    <row r="188">
      <c r="A188" s="9">
        <f>IF(B188="","",ROW()-1)</f>
        <v/>
      </c>
      <c r="B188" s="7" t="n"/>
      <c r="C188" s="7" t="n"/>
      <c r="D188" s="6" t="n"/>
      <c r="E188" s="10" t="n"/>
      <c r="F188" s="10" t="n"/>
      <c r="G188" s="9">
        <f>IF(OR(E188="",F188=""),"",F188-E188)</f>
        <v/>
      </c>
      <c r="H188" s="8" t="n"/>
      <c r="I188" s="11" t="n"/>
      <c r="J188" s="12">
        <f>IF(OR(E188="",F188=""),"",(F188-E188)*I188)</f>
        <v/>
      </c>
      <c r="K188" s="11" t="n"/>
      <c r="L188" s="12">
        <f>IF(OR(E188="",F188=""),"",(F188-E188)*I188-K188)</f>
        <v/>
      </c>
      <c r="M188" s="7" t="n"/>
      <c r="N188" s="7" t="n"/>
      <c r="O188" s="7" t="n"/>
      <c r="P188" s="9">
        <f>IF(OR(D188="",E188="",F188="",O188="Cancelada",O188="Não compareceu"),"",IF(SUMPRODUCT(($D$2:$D$501=D188)*($E$2:$E$501&lt;F188)*($F$2:$F$501&gt;E188)*($O$2:$O$501&lt;&gt;"Cancelada")*($O$2:$O$501&lt;&gt;"Não compareceu"))&gt;1,"CONFLITO",""))</f>
        <v/>
      </c>
      <c r="Q188" s="7" t="n"/>
    </row>
    <row r="189">
      <c r="A189" s="9">
        <f>IF(B189="","",ROW()-1)</f>
        <v/>
      </c>
      <c r="B189" s="7" t="n"/>
      <c r="C189" s="7" t="n"/>
      <c r="D189" s="6" t="n"/>
      <c r="E189" s="10" t="n"/>
      <c r="F189" s="10" t="n"/>
      <c r="G189" s="9">
        <f>IF(OR(E189="",F189=""),"",F189-E189)</f>
        <v/>
      </c>
      <c r="H189" s="8" t="n"/>
      <c r="I189" s="11" t="n"/>
      <c r="J189" s="12">
        <f>IF(OR(E189="",F189=""),"",(F189-E189)*I189)</f>
        <v/>
      </c>
      <c r="K189" s="11" t="n"/>
      <c r="L189" s="12">
        <f>IF(OR(E189="",F189=""),"",(F189-E189)*I189-K189)</f>
        <v/>
      </c>
      <c r="M189" s="7" t="n"/>
      <c r="N189" s="7" t="n"/>
      <c r="O189" s="7" t="n"/>
      <c r="P189" s="9">
        <f>IF(OR(D189="",E189="",F189="",O189="Cancelada",O189="Não compareceu"),"",IF(SUMPRODUCT(($D$2:$D$501=D189)*($E$2:$E$501&lt;F189)*($F$2:$F$501&gt;E189)*($O$2:$O$501&lt;&gt;"Cancelada")*($O$2:$O$501&lt;&gt;"Não compareceu"))&gt;1,"CONFLITO",""))</f>
        <v/>
      </c>
      <c r="Q189" s="7" t="n"/>
    </row>
    <row r="190">
      <c r="A190" s="9">
        <f>IF(B190="","",ROW()-1)</f>
        <v/>
      </c>
      <c r="B190" s="7" t="n"/>
      <c r="C190" s="7" t="n"/>
      <c r="D190" s="6" t="n"/>
      <c r="E190" s="10" t="n"/>
      <c r="F190" s="10" t="n"/>
      <c r="G190" s="9">
        <f>IF(OR(E190="",F190=""),"",F190-E190)</f>
        <v/>
      </c>
      <c r="H190" s="8" t="n"/>
      <c r="I190" s="11" t="n"/>
      <c r="J190" s="12">
        <f>IF(OR(E190="",F190=""),"",(F190-E190)*I190)</f>
        <v/>
      </c>
      <c r="K190" s="11" t="n"/>
      <c r="L190" s="12">
        <f>IF(OR(E190="",F190=""),"",(F190-E190)*I190-K190)</f>
        <v/>
      </c>
      <c r="M190" s="7" t="n"/>
      <c r="N190" s="7" t="n"/>
      <c r="O190" s="7" t="n"/>
      <c r="P190" s="9">
        <f>IF(OR(D190="",E190="",F190="",O190="Cancelada",O190="Não compareceu"),"",IF(SUMPRODUCT(($D$2:$D$501=D190)*($E$2:$E$501&lt;F190)*($F$2:$F$501&gt;E190)*($O$2:$O$501&lt;&gt;"Cancelada")*($O$2:$O$501&lt;&gt;"Não compareceu"))&gt;1,"CONFLITO",""))</f>
        <v/>
      </c>
      <c r="Q190" s="7" t="n"/>
    </row>
    <row r="191">
      <c r="A191" s="9">
        <f>IF(B191="","",ROW()-1)</f>
        <v/>
      </c>
      <c r="B191" s="7" t="n"/>
      <c r="C191" s="7" t="n"/>
      <c r="D191" s="6" t="n"/>
      <c r="E191" s="10" t="n"/>
      <c r="F191" s="10" t="n"/>
      <c r="G191" s="9">
        <f>IF(OR(E191="",F191=""),"",F191-E191)</f>
        <v/>
      </c>
      <c r="H191" s="8" t="n"/>
      <c r="I191" s="11" t="n"/>
      <c r="J191" s="12">
        <f>IF(OR(E191="",F191=""),"",(F191-E191)*I191)</f>
        <v/>
      </c>
      <c r="K191" s="11" t="n"/>
      <c r="L191" s="12">
        <f>IF(OR(E191="",F191=""),"",(F191-E191)*I191-K191)</f>
        <v/>
      </c>
      <c r="M191" s="7" t="n"/>
      <c r="N191" s="7" t="n"/>
      <c r="O191" s="7" t="n"/>
      <c r="P191" s="9">
        <f>IF(OR(D191="",E191="",F191="",O191="Cancelada",O191="Não compareceu"),"",IF(SUMPRODUCT(($D$2:$D$501=D191)*($E$2:$E$501&lt;F191)*($F$2:$F$501&gt;E191)*($O$2:$O$501&lt;&gt;"Cancelada")*($O$2:$O$501&lt;&gt;"Não compareceu"))&gt;1,"CONFLITO",""))</f>
        <v/>
      </c>
      <c r="Q191" s="7" t="n"/>
    </row>
    <row r="192">
      <c r="A192" s="9">
        <f>IF(B192="","",ROW()-1)</f>
        <v/>
      </c>
      <c r="B192" s="7" t="n"/>
      <c r="C192" s="7" t="n"/>
      <c r="D192" s="6" t="n"/>
      <c r="E192" s="10" t="n"/>
      <c r="F192" s="10" t="n"/>
      <c r="G192" s="9">
        <f>IF(OR(E192="",F192=""),"",F192-E192)</f>
        <v/>
      </c>
      <c r="H192" s="8" t="n"/>
      <c r="I192" s="11" t="n"/>
      <c r="J192" s="12">
        <f>IF(OR(E192="",F192=""),"",(F192-E192)*I192)</f>
        <v/>
      </c>
      <c r="K192" s="11" t="n"/>
      <c r="L192" s="12">
        <f>IF(OR(E192="",F192=""),"",(F192-E192)*I192-K192)</f>
        <v/>
      </c>
      <c r="M192" s="7" t="n"/>
      <c r="N192" s="7" t="n"/>
      <c r="O192" s="7" t="n"/>
      <c r="P192" s="9">
        <f>IF(OR(D192="",E192="",F192="",O192="Cancelada",O192="Não compareceu"),"",IF(SUMPRODUCT(($D$2:$D$501=D192)*($E$2:$E$501&lt;F192)*($F$2:$F$501&gt;E192)*($O$2:$O$501&lt;&gt;"Cancelada")*($O$2:$O$501&lt;&gt;"Não compareceu"))&gt;1,"CONFLITO",""))</f>
        <v/>
      </c>
      <c r="Q192" s="7" t="n"/>
    </row>
    <row r="193">
      <c r="A193" s="9">
        <f>IF(B193="","",ROW()-1)</f>
        <v/>
      </c>
      <c r="B193" s="7" t="n"/>
      <c r="C193" s="7" t="n"/>
      <c r="D193" s="6" t="n"/>
      <c r="E193" s="10" t="n"/>
      <c r="F193" s="10" t="n"/>
      <c r="G193" s="9">
        <f>IF(OR(E193="",F193=""),"",F193-E193)</f>
        <v/>
      </c>
      <c r="H193" s="8" t="n"/>
      <c r="I193" s="11" t="n"/>
      <c r="J193" s="12">
        <f>IF(OR(E193="",F193=""),"",(F193-E193)*I193)</f>
        <v/>
      </c>
      <c r="K193" s="11" t="n"/>
      <c r="L193" s="12">
        <f>IF(OR(E193="",F193=""),"",(F193-E193)*I193-K193)</f>
        <v/>
      </c>
      <c r="M193" s="7" t="n"/>
      <c r="N193" s="7" t="n"/>
      <c r="O193" s="7" t="n"/>
      <c r="P193" s="9">
        <f>IF(OR(D193="",E193="",F193="",O193="Cancelada",O193="Não compareceu"),"",IF(SUMPRODUCT(($D$2:$D$501=D193)*($E$2:$E$501&lt;F193)*($F$2:$F$501&gt;E193)*($O$2:$O$501&lt;&gt;"Cancelada")*($O$2:$O$501&lt;&gt;"Não compareceu"))&gt;1,"CONFLITO",""))</f>
        <v/>
      </c>
      <c r="Q193" s="7" t="n"/>
    </row>
    <row r="194">
      <c r="A194" s="9">
        <f>IF(B194="","",ROW()-1)</f>
        <v/>
      </c>
      <c r="B194" s="7" t="n"/>
      <c r="C194" s="7" t="n"/>
      <c r="D194" s="6" t="n"/>
      <c r="E194" s="10" t="n"/>
      <c r="F194" s="10" t="n"/>
      <c r="G194" s="9">
        <f>IF(OR(E194="",F194=""),"",F194-E194)</f>
        <v/>
      </c>
      <c r="H194" s="8" t="n"/>
      <c r="I194" s="11" t="n"/>
      <c r="J194" s="12">
        <f>IF(OR(E194="",F194=""),"",(F194-E194)*I194)</f>
        <v/>
      </c>
      <c r="K194" s="11" t="n"/>
      <c r="L194" s="12">
        <f>IF(OR(E194="",F194=""),"",(F194-E194)*I194-K194)</f>
        <v/>
      </c>
      <c r="M194" s="7" t="n"/>
      <c r="N194" s="7" t="n"/>
      <c r="O194" s="7" t="n"/>
      <c r="P194" s="9">
        <f>IF(OR(D194="",E194="",F194="",O194="Cancelada",O194="Não compareceu"),"",IF(SUMPRODUCT(($D$2:$D$501=D194)*($E$2:$E$501&lt;F194)*($F$2:$F$501&gt;E194)*($O$2:$O$501&lt;&gt;"Cancelada")*($O$2:$O$501&lt;&gt;"Não compareceu"))&gt;1,"CONFLITO",""))</f>
        <v/>
      </c>
      <c r="Q194" s="7" t="n"/>
    </row>
    <row r="195">
      <c r="A195" s="9">
        <f>IF(B195="","",ROW()-1)</f>
        <v/>
      </c>
      <c r="B195" s="7" t="n"/>
      <c r="C195" s="7" t="n"/>
      <c r="D195" s="6" t="n"/>
      <c r="E195" s="10" t="n"/>
      <c r="F195" s="10" t="n"/>
      <c r="G195" s="9">
        <f>IF(OR(E195="",F195=""),"",F195-E195)</f>
        <v/>
      </c>
      <c r="H195" s="8" t="n"/>
      <c r="I195" s="11" t="n"/>
      <c r="J195" s="12">
        <f>IF(OR(E195="",F195=""),"",(F195-E195)*I195)</f>
        <v/>
      </c>
      <c r="K195" s="11" t="n"/>
      <c r="L195" s="12">
        <f>IF(OR(E195="",F195=""),"",(F195-E195)*I195-K195)</f>
        <v/>
      </c>
      <c r="M195" s="7" t="n"/>
      <c r="N195" s="7" t="n"/>
      <c r="O195" s="7" t="n"/>
      <c r="P195" s="9">
        <f>IF(OR(D195="",E195="",F195="",O195="Cancelada",O195="Não compareceu"),"",IF(SUMPRODUCT(($D$2:$D$501=D195)*($E$2:$E$501&lt;F195)*($F$2:$F$501&gt;E195)*($O$2:$O$501&lt;&gt;"Cancelada")*($O$2:$O$501&lt;&gt;"Não compareceu"))&gt;1,"CONFLITO",""))</f>
        <v/>
      </c>
      <c r="Q195" s="7" t="n"/>
    </row>
    <row r="196">
      <c r="A196" s="9">
        <f>IF(B196="","",ROW()-1)</f>
        <v/>
      </c>
      <c r="B196" s="7" t="n"/>
      <c r="C196" s="7" t="n"/>
      <c r="D196" s="6" t="n"/>
      <c r="E196" s="10" t="n"/>
      <c r="F196" s="10" t="n"/>
      <c r="G196" s="9">
        <f>IF(OR(E196="",F196=""),"",F196-E196)</f>
        <v/>
      </c>
      <c r="H196" s="8" t="n"/>
      <c r="I196" s="11" t="n"/>
      <c r="J196" s="12">
        <f>IF(OR(E196="",F196=""),"",(F196-E196)*I196)</f>
        <v/>
      </c>
      <c r="K196" s="11" t="n"/>
      <c r="L196" s="12">
        <f>IF(OR(E196="",F196=""),"",(F196-E196)*I196-K196)</f>
        <v/>
      </c>
      <c r="M196" s="7" t="n"/>
      <c r="N196" s="7" t="n"/>
      <c r="O196" s="7" t="n"/>
      <c r="P196" s="9">
        <f>IF(OR(D196="",E196="",F196="",O196="Cancelada",O196="Não compareceu"),"",IF(SUMPRODUCT(($D$2:$D$501=D196)*($E$2:$E$501&lt;F196)*($F$2:$F$501&gt;E196)*($O$2:$O$501&lt;&gt;"Cancelada")*($O$2:$O$501&lt;&gt;"Não compareceu"))&gt;1,"CONFLITO",""))</f>
        <v/>
      </c>
      <c r="Q196" s="7" t="n"/>
    </row>
    <row r="197">
      <c r="A197" s="9">
        <f>IF(B197="","",ROW()-1)</f>
        <v/>
      </c>
      <c r="B197" s="7" t="n"/>
      <c r="C197" s="7" t="n"/>
      <c r="D197" s="6" t="n"/>
      <c r="E197" s="10" t="n"/>
      <c r="F197" s="10" t="n"/>
      <c r="G197" s="9">
        <f>IF(OR(E197="",F197=""),"",F197-E197)</f>
        <v/>
      </c>
      <c r="H197" s="8" t="n"/>
      <c r="I197" s="11" t="n"/>
      <c r="J197" s="12">
        <f>IF(OR(E197="",F197=""),"",(F197-E197)*I197)</f>
        <v/>
      </c>
      <c r="K197" s="11" t="n"/>
      <c r="L197" s="12">
        <f>IF(OR(E197="",F197=""),"",(F197-E197)*I197-K197)</f>
        <v/>
      </c>
      <c r="M197" s="7" t="n"/>
      <c r="N197" s="7" t="n"/>
      <c r="O197" s="7" t="n"/>
      <c r="P197" s="9">
        <f>IF(OR(D197="",E197="",F197="",O197="Cancelada",O197="Não compareceu"),"",IF(SUMPRODUCT(($D$2:$D$501=D197)*($E$2:$E$501&lt;F197)*($F$2:$F$501&gt;E197)*($O$2:$O$501&lt;&gt;"Cancelada")*($O$2:$O$501&lt;&gt;"Não compareceu"))&gt;1,"CONFLITO",""))</f>
        <v/>
      </c>
      <c r="Q197" s="7" t="n"/>
    </row>
    <row r="198">
      <c r="A198" s="9">
        <f>IF(B198="","",ROW()-1)</f>
        <v/>
      </c>
      <c r="B198" s="7" t="n"/>
      <c r="C198" s="7" t="n"/>
      <c r="D198" s="6" t="n"/>
      <c r="E198" s="10" t="n"/>
      <c r="F198" s="10" t="n"/>
      <c r="G198" s="9">
        <f>IF(OR(E198="",F198=""),"",F198-E198)</f>
        <v/>
      </c>
      <c r="H198" s="8" t="n"/>
      <c r="I198" s="11" t="n"/>
      <c r="J198" s="12">
        <f>IF(OR(E198="",F198=""),"",(F198-E198)*I198)</f>
        <v/>
      </c>
      <c r="K198" s="11" t="n"/>
      <c r="L198" s="12">
        <f>IF(OR(E198="",F198=""),"",(F198-E198)*I198-K198)</f>
        <v/>
      </c>
      <c r="M198" s="7" t="n"/>
      <c r="N198" s="7" t="n"/>
      <c r="O198" s="7" t="n"/>
      <c r="P198" s="9">
        <f>IF(OR(D198="",E198="",F198="",O198="Cancelada",O198="Não compareceu"),"",IF(SUMPRODUCT(($D$2:$D$501=D198)*($E$2:$E$501&lt;F198)*($F$2:$F$501&gt;E198)*($O$2:$O$501&lt;&gt;"Cancelada")*($O$2:$O$501&lt;&gt;"Não compareceu"))&gt;1,"CONFLITO",""))</f>
        <v/>
      </c>
      <c r="Q198" s="7" t="n"/>
    </row>
    <row r="199">
      <c r="A199" s="9">
        <f>IF(B199="","",ROW()-1)</f>
        <v/>
      </c>
      <c r="B199" s="7" t="n"/>
      <c r="C199" s="7" t="n"/>
      <c r="D199" s="6" t="n"/>
      <c r="E199" s="10" t="n"/>
      <c r="F199" s="10" t="n"/>
      <c r="G199" s="9">
        <f>IF(OR(E199="",F199=""),"",F199-E199)</f>
        <v/>
      </c>
      <c r="H199" s="8" t="n"/>
      <c r="I199" s="11" t="n"/>
      <c r="J199" s="12">
        <f>IF(OR(E199="",F199=""),"",(F199-E199)*I199)</f>
        <v/>
      </c>
      <c r="K199" s="11" t="n"/>
      <c r="L199" s="12">
        <f>IF(OR(E199="",F199=""),"",(F199-E199)*I199-K199)</f>
        <v/>
      </c>
      <c r="M199" s="7" t="n"/>
      <c r="N199" s="7" t="n"/>
      <c r="O199" s="7" t="n"/>
      <c r="P199" s="9">
        <f>IF(OR(D199="",E199="",F199="",O199="Cancelada",O199="Não compareceu"),"",IF(SUMPRODUCT(($D$2:$D$501=D199)*($E$2:$E$501&lt;F199)*($F$2:$F$501&gt;E199)*($O$2:$O$501&lt;&gt;"Cancelada")*($O$2:$O$501&lt;&gt;"Não compareceu"))&gt;1,"CONFLITO",""))</f>
        <v/>
      </c>
      <c r="Q199" s="7" t="n"/>
    </row>
    <row r="200">
      <c r="A200" s="9">
        <f>IF(B200="","",ROW()-1)</f>
        <v/>
      </c>
      <c r="B200" s="7" t="n"/>
      <c r="C200" s="7" t="n"/>
      <c r="D200" s="6" t="n"/>
      <c r="E200" s="10" t="n"/>
      <c r="F200" s="10" t="n"/>
      <c r="G200" s="9">
        <f>IF(OR(E200="",F200=""),"",F200-E200)</f>
        <v/>
      </c>
      <c r="H200" s="8" t="n"/>
      <c r="I200" s="11" t="n"/>
      <c r="J200" s="12">
        <f>IF(OR(E200="",F200=""),"",(F200-E200)*I200)</f>
        <v/>
      </c>
      <c r="K200" s="11" t="n"/>
      <c r="L200" s="12">
        <f>IF(OR(E200="",F200=""),"",(F200-E200)*I200-K200)</f>
        <v/>
      </c>
      <c r="M200" s="7" t="n"/>
      <c r="N200" s="7" t="n"/>
      <c r="O200" s="7" t="n"/>
      <c r="P200" s="9">
        <f>IF(OR(D200="",E200="",F200="",O200="Cancelada",O200="Não compareceu"),"",IF(SUMPRODUCT(($D$2:$D$501=D200)*($E$2:$E$501&lt;F200)*($F$2:$F$501&gt;E200)*($O$2:$O$501&lt;&gt;"Cancelada")*($O$2:$O$501&lt;&gt;"Não compareceu"))&gt;1,"CONFLITO",""))</f>
        <v/>
      </c>
      <c r="Q200" s="7" t="n"/>
    </row>
    <row r="201">
      <c r="A201" s="9">
        <f>IF(B201="","",ROW()-1)</f>
        <v/>
      </c>
      <c r="B201" s="7" t="n"/>
      <c r="C201" s="7" t="n"/>
      <c r="D201" s="6" t="n"/>
      <c r="E201" s="10" t="n"/>
      <c r="F201" s="10" t="n"/>
      <c r="G201" s="9">
        <f>IF(OR(E201="",F201=""),"",F201-E201)</f>
        <v/>
      </c>
      <c r="H201" s="8" t="n"/>
      <c r="I201" s="11" t="n"/>
      <c r="J201" s="12">
        <f>IF(OR(E201="",F201=""),"",(F201-E201)*I201)</f>
        <v/>
      </c>
      <c r="K201" s="11" t="n"/>
      <c r="L201" s="12">
        <f>IF(OR(E201="",F201=""),"",(F201-E201)*I201-K201)</f>
        <v/>
      </c>
      <c r="M201" s="7" t="n"/>
      <c r="N201" s="7" t="n"/>
      <c r="O201" s="7" t="n"/>
      <c r="P201" s="9">
        <f>IF(OR(D201="",E201="",F201="",O201="Cancelada",O201="Não compareceu"),"",IF(SUMPRODUCT(($D$2:$D$501=D201)*($E$2:$E$501&lt;F201)*($F$2:$F$501&gt;E201)*($O$2:$O$501&lt;&gt;"Cancelada")*($O$2:$O$501&lt;&gt;"Não compareceu"))&gt;1,"CONFLITO",""))</f>
        <v/>
      </c>
      <c r="Q201" s="7" t="n"/>
    </row>
    <row r="202">
      <c r="A202" s="9">
        <f>IF(B202="","",ROW()-1)</f>
        <v/>
      </c>
      <c r="B202" s="7" t="n"/>
      <c r="C202" s="7" t="n"/>
      <c r="D202" s="6" t="n"/>
      <c r="E202" s="10" t="n"/>
      <c r="F202" s="10" t="n"/>
      <c r="G202" s="9">
        <f>IF(OR(E202="",F202=""),"",F202-E202)</f>
        <v/>
      </c>
      <c r="H202" s="8" t="n"/>
      <c r="I202" s="11" t="n"/>
      <c r="J202" s="12">
        <f>IF(OR(E202="",F202=""),"",(F202-E202)*I202)</f>
        <v/>
      </c>
      <c r="K202" s="11" t="n"/>
      <c r="L202" s="12">
        <f>IF(OR(E202="",F202=""),"",(F202-E202)*I202-K202)</f>
        <v/>
      </c>
      <c r="M202" s="7" t="n"/>
      <c r="N202" s="7" t="n"/>
      <c r="O202" s="7" t="n"/>
      <c r="P202" s="9">
        <f>IF(OR(D202="",E202="",F202="",O202="Cancelada",O202="Não compareceu"),"",IF(SUMPRODUCT(($D$2:$D$501=D202)*($E$2:$E$501&lt;F202)*($F$2:$F$501&gt;E202)*($O$2:$O$501&lt;&gt;"Cancelada")*($O$2:$O$501&lt;&gt;"Não compareceu"))&gt;1,"CONFLITO",""))</f>
        <v/>
      </c>
      <c r="Q202" s="7" t="n"/>
    </row>
    <row r="203">
      <c r="A203" s="9">
        <f>IF(B203="","",ROW()-1)</f>
        <v/>
      </c>
      <c r="B203" s="7" t="n"/>
      <c r="C203" s="7" t="n"/>
      <c r="D203" s="6" t="n"/>
      <c r="E203" s="10" t="n"/>
      <c r="F203" s="10" t="n"/>
      <c r="G203" s="9">
        <f>IF(OR(E203="",F203=""),"",F203-E203)</f>
        <v/>
      </c>
      <c r="H203" s="8" t="n"/>
      <c r="I203" s="11" t="n"/>
      <c r="J203" s="12">
        <f>IF(OR(E203="",F203=""),"",(F203-E203)*I203)</f>
        <v/>
      </c>
      <c r="K203" s="11" t="n"/>
      <c r="L203" s="12">
        <f>IF(OR(E203="",F203=""),"",(F203-E203)*I203-K203)</f>
        <v/>
      </c>
      <c r="M203" s="7" t="n"/>
      <c r="N203" s="7" t="n"/>
      <c r="O203" s="7" t="n"/>
      <c r="P203" s="9">
        <f>IF(OR(D203="",E203="",F203="",O203="Cancelada",O203="Não compareceu"),"",IF(SUMPRODUCT(($D$2:$D$501=D203)*($E$2:$E$501&lt;F203)*($F$2:$F$501&gt;E203)*($O$2:$O$501&lt;&gt;"Cancelada")*($O$2:$O$501&lt;&gt;"Não compareceu"))&gt;1,"CONFLITO",""))</f>
        <v/>
      </c>
      <c r="Q203" s="7" t="n"/>
    </row>
    <row r="204">
      <c r="A204" s="9">
        <f>IF(B204="","",ROW()-1)</f>
        <v/>
      </c>
      <c r="B204" s="7" t="n"/>
      <c r="C204" s="7" t="n"/>
      <c r="D204" s="6" t="n"/>
      <c r="E204" s="10" t="n"/>
      <c r="F204" s="10" t="n"/>
      <c r="G204" s="9">
        <f>IF(OR(E204="",F204=""),"",F204-E204)</f>
        <v/>
      </c>
      <c r="H204" s="8" t="n"/>
      <c r="I204" s="11" t="n"/>
      <c r="J204" s="12">
        <f>IF(OR(E204="",F204=""),"",(F204-E204)*I204)</f>
        <v/>
      </c>
      <c r="K204" s="11" t="n"/>
      <c r="L204" s="12">
        <f>IF(OR(E204="",F204=""),"",(F204-E204)*I204-K204)</f>
        <v/>
      </c>
      <c r="M204" s="7" t="n"/>
      <c r="N204" s="7" t="n"/>
      <c r="O204" s="7" t="n"/>
      <c r="P204" s="9">
        <f>IF(OR(D204="",E204="",F204="",O204="Cancelada",O204="Não compareceu"),"",IF(SUMPRODUCT(($D$2:$D$501=D204)*($E$2:$E$501&lt;F204)*($F$2:$F$501&gt;E204)*($O$2:$O$501&lt;&gt;"Cancelada")*($O$2:$O$501&lt;&gt;"Não compareceu"))&gt;1,"CONFLITO",""))</f>
        <v/>
      </c>
      <c r="Q204" s="7" t="n"/>
    </row>
    <row r="205">
      <c r="A205" s="9">
        <f>IF(B205="","",ROW()-1)</f>
        <v/>
      </c>
      <c r="B205" s="7" t="n"/>
      <c r="C205" s="7" t="n"/>
      <c r="D205" s="6" t="n"/>
      <c r="E205" s="10" t="n"/>
      <c r="F205" s="10" t="n"/>
      <c r="G205" s="9">
        <f>IF(OR(E205="",F205=""),"",F205-E205)</f>
        <v/>
      </c>
      <c r="H205" s="8" t="n"/>
      <c r="I205" s="11" t="n"/>
      <c r="J205" s="12">
        <f>IF(OR(E205="",F205=""),"",(F205-E205)*I205)</f>
        <v/>
      </c>
      <c r="K205" s="11" t="n"/>
      <c r="L205" s="12">
        <f>IF(OR(E205="",F205=""),"",(F205-E205)*I205-K205)</f>
        <v/>
      </c>
      <c r="M205" s="7" t="n"/>
      <c r="N205" s="7" t="n"/>
      <c r="O205" s="7" t="n"/>
      <c r="P205" s="9">
        <f>IF(OR(D205="",E205="",F205="",O205="Cancelada",O205="Não compareceu"),"",IF(SUMPRODUCT(($D$2:$D$501=D205)*($E$2:$E$501&lt;F205)*($F$2:$F$501&gt;E205)*($O$2:$O$501&lt;&gt;"Cancelada")*($O$2:$O$501&lt;&gt;"Não compareceu"))&gt;1,"CONFLITO",""))</f>
        <v/>
      </c>
      <c r="Q205" s="7" t="n"/>
    </row>
    <row r="206">
      <c r="A206" s="9">
        <f>IF(B206="","",ROW()-1)</f>
        <v/>
      </c>
      <c r="B206" s="7" t="n"/>
      <c r="C206" s="7" t="n"/>
      <c r="D206" s="6" t="n"/>
      <c r="E206" s="10" t="n"/>
      <c r="F206" s="10" t="n"/>
      <c r="G206" s="9">
        <f>IF(OR(E206="",F206=""),"",F206-E206)</f>
        <v/>
      </c>
      <c r="H206" s="8" t="n"/>
      <c r="I206" s="11" t="n"/>
      <c r="J206" s="12">
        <f>IF(OR(E206="",F206=""),"",(F206-E206)*I206)</f>
        <v/>
      </c>
      <c r="K206" s="11" t="n"/>
      <c r="L206" s="12">
        <f>IF(OR(E206="",F206=""),"",(F206-E206)*I206-K206)</f>
        <v/>
      </c>
      <c r="M206" s="7" t="n"/>
      <c r="N206" s="7" t="n"/>
      <c r="O206" s="7" t="n"/>
      <c r="P206" s="9">
        <f>IF(OR(D206="",E206="",F206="",O206="Cancelada",O206="Não compareceu"),"",IF(SUMPRODUCT(($D$2:$D$501=D206)*($E$2:$E$501&lt;F206)*($F$2:$F$501&gt;E206)*($O$2:$O$501&lt;&gt;"Cancelada")*($O$2:$O$501&lt;&gt;"Não compareceu"))&gt;1,"CONFLITO",""))</f>
        <v/>
      </c>
      <c r="Q206" s="7" t="n"/>
    </row>
    <row r="207">
      <c r="A207" s="9">
        <f>IF(B207="","",ROW()-1)</f>
        <v/>
      </c>
      <c r="B207" s="7" t="n"/>
      <c r="C207" s="7" t="n"/>
      <c r="D207" s="6" t="n"/>
      <c r="E207" s="10" t="n"/>
      <c r="F207" s="10" t="n"/>
      <c r="G207" s="9">
        <f>IF(OR(E207="",F207=""),"",F207-E207)</f>
        <v/>
      </c>
      <c r="H207" s="8" t="n"/>
      <c r="I207" s="11" t="n"/>
      <c r="J207" s="12">
        <f>IF(OR(E207="",F207=""),"",(F207-E207)*I207)</f>
        <v/>
      </c>
      <c r="K207" s="11" t="n"/>
      <c r="L207" s="12">
        <f>IF(OR(E207="",F207=""),"",(F207-E207)*I207-K207)</f>
        <v/>
      </c>
      <c r="M207" s="7" t="n"/>
      <c r="N207" s="7" t="n"/>
      <c r="O207" s="7" t="n"/>
      <c r="P207" s="9">
        <f>IF(OR(D207="",E207="",F207="",O207="Cancelada",O207="Não compareceu"),"",IF(SUMPRODUCT(($D$2:$D$501=D207)*($E$2:$E$501&lt;F207)*($F$2:$F$501&gt;E207)*($O$2:$O$501&lt;&gt;"Cancelada")*($O$2:$O$501&lt;&gt;"Não compareceu"))&gt;1,"CONFLITO",""))</f>
        <v/>
      </c>
      <c r="Q207" s="7" t="n"/>
    </row>
    <row r="208">
      <c r="A208" s="9">
        <f>IF(B208="","",ROW()-1)</f>
        <v/>
      </c>
      <c r="B208" s="7" t="n"/>
      <c r="C208" s="7" t="n"/>
      <c r="D208" s="6" t="n"/>
      <c r="E208" s="10" t="n"/>
      <c r="F208" s="10" t="n"/>
      <c r="G208" s="9">
        <f>IF(OR(E208="",F208=""),"",F208-E208)</f>
        <v/>
      </c>
      <c r="H208" s="8" t="n"/>
      <c r="I208" s="11" t="n"/>
      <c r="J208" s="12">
        <f>IF(OR(E208="",F208=""),"",(F208-E208)*I208)</f>
        <v/>
      </c>
      <c r="K208" s="11" t="n"/>
      <c r="L208" s="12">
        <f>IF(OR(E208="",F208=""),"",(F208-E208)*I208-K208)</f>
        <v/>
      </c>
      <c r="M208" s="7" t="n"/>
      <c r="N208" s="7" t="n"/>
      <c r="O208" s="7" t="n"/>
      <c r="P208" s="9">
        <f>IF(OR(D208="",E208="",F208="",O208="Cancelada",O208="Não compareceu"),"",IF(SUMPRODUCT(($D$2:$D$501=D208)*($E$2:$E$501&lt;F208)*($F$2:$F$501&gt;E208)*($O$2:$O$501&lt;&gt;"Cancelada")*($O$2:$O$501&lt;&gt;"Não compareceu"))&gt;1,"CONFLITO",""))</f>
        <v/>
      </c>
      <c r="Q208" s="7" t="n"/>
    </row>
    <row r="209">
      <c r="A209" s="9">
        <f>IF(B209="","",ROW()-1)</f>
        <v/>
      </c>
      <c r="B209" s="7" t="n"/>
      <c r="C209" s="7" t="n"/>
      <c r="D209" s="6" t="n"/>
      <c r="E209" s="10" t="n"/>
      <c r="F209" s="10" t="n"/>
      <c r="G209" s="9">
        <f>IF(OR(E209="",F209=""),"",F209-E209)</f>
        <v/>
      </c>
      <c r="H209" s="8" t="n"/>
      <c r="I209" s="11" t="n"/>
      <c r="J209" s="12">
        <f>IF(OR(E209="",F209=""),"",(F209-E209)*I209)</f>
        <v/>
      </c>
      <c r="K209" s="11" t="n"/>
      <c r="L209" s="12">
        <f>IF(OR(E209="",F209=""),"",(F209-E209)*I209-K209)</f>
        <v/>
      </c>
      <c r="M209" s="7" t="n"/>
      <c r="N209" s="7" t="n"/>
      <c r="O209" s="7" t="n"/>
      <c r="P209" s="9">
        <f>IF(OR(D209="",E209="",F209="",O209="Cancelada",O209="Não compareceu"),"",IF(SUMPRODUCT(($D$2:$D$501=D209)*($E$2:$E$501&lt;F209)*($F$2:$F$501&gt;E209)*($O$2:$O$501&lt;&gt;"Cancelada")*($O$2:$O$501&lt;&gt;"Não compareceu"))&gt;1,"CONFLITO",""))</f>
        <v/>
      </c>
      <c r="Q209" s="7" t="n"/>
    </row>
    <row r="210">
      <c r="A210" s="9">
        <f>IF(B210="","",ROW()-1)</f>
        <v/>
      </c>
      <c r="B210" s="7" t="n"/>
      <c r="C210" s="7" t="n"/>
      <c r="D210" s="6" t="n"/>
      <c r="E210" s="10" t="n"/>
      <c r="F210" s="10" t="n"/>
      <c r="G210" s="9">
        <f>IF(OR(E210="",F210=""),"",F210-E210)</f>
        <v/>
      </c>
      <c r="H210" s="8" t="n"/>
      <c r="I210" s="11" t="n"/>
      <c r="J210" s="12">
        <f>IF(OR(E210="",F210=""),"",(F210-E210)*I210)</f>
        <v/>
      </c>
      <c r="K210" s="11" t="n"/>
      <c r="L210" s="12">
        <f>IF(OR(E210="",F210=""),"",(F210-E210)*I210-K210)</f>
        <v/>
      </c>
      <c r="M210" s="7" t="n"/>
      <c r="N210" s="7" t="n"/>
      <c r="O210" s="7" t="n"/>
      <c r="P210" s="9">
        <f>IF(OR(D210="",E210="",F210="",O210="Cancelada",O210="Não compareceu"),"",IF(SUMPRODUCT(($D$2:$D$501=D210)*($E$2:$E$501&lt;F210)*($F$2:$F$501&gt;E210)*($O$2:$O$501&lt;&gt;"Cancelada")*($O$2:$O$501&lt;&gt;"Não compareceu"))&gt;1,"CONFLITO",""))</f>
        <v/>
      </c>
      <c r="Q210" s="7" t="n"/>
    </row>
    <row r="211">
      <c r="A211" s="9">
        <f>IF(B211="","",ROW()-1)</f>
        <v/>
      </c>
      <c r="B211" s="7" t="n"/>
      <c r="C211" s="7" t="n"/>
      <c r="D211" s="6" t="n"/>
      <c r="E211" s="10" t="n"/>
      <c r="F211" s="10" t="n"/>
      <c r="G211" s="9">
        <f>IF(OR(E211="",F211=""),"",F211-E211)</f>
        <v/>
      </c>
      <c r="H211" s="8" t="n"/>
      <c r="I211" s="11" t="n"/>
      <c r="J211" s="12">
        <f>IF(OR(E211="",F211=""),"",(F211-E211)*I211)</f>
        <v/>
      </c>
      <c r="K211" s="11" t="n"/>
      <c r="L211" s="12">
        <f>IF(OR(E211="",F211=""),"",(F211-E211)*I211-K211)</f>
        <v/>
      </c>
      <c r="M211" s="7" t="n"/>
      <c r="N211" s="7" t="n"/>
      <c r="O211" s="7" t="n"/>
      <c r="P211" s="9">
        <f>IF(OR(D211="",E211="",F211="",O211="Cancelada",O211="Não compareceu"),"",IF(SUMPRODUCT(($D$2:$D$501=D211)*($E$2:$E$501&lt;F211)*($F$2:$F$501&gt;E211)*($O$2:$O$501&lt;&gt;"Cancelada")*($O$2:$O$501&lt;&gt;"Não compareceu"))&gt;1,"CONFLITO",""))</f>
        <v/>
      </c>
      <c r="Q211" s="7" t="n"/>
    </row>
    <row r="212">
      <c r="A212" s="9">
        <f>IF(B212="","",ROW()-1)</f>
        <v/>
      </c>
      <c r="B212" s="7" t="n"/>
      <c r="C212" s="7" t="n"/>
      <c r="D212" s="6" t="n"/>
      <c r="E212" s="10" t="n"/>
      <c r="F212" s="10" t="n"/>
      <c r="G212" s="9">
        <f>IF(OR(E212="",F212=""),"",F212-E212)</f>
        <v/>
      </c>
      <c r="H212" s="8" t="n"/>
      <c r="I212" s="11" t="n"/>
      <c r="J212" s="12">
        <f>IF(OR(E212="",F212=""),"",(F212-E212)*I212)</f>
        <v/>
      </c>
      <c r="K212" s="11" t="n"/>
      <c r="L212" s="12">
        <f>IF(OR(E212="",F212=""),"",(F212-E212)*I212-K212)</f>
        <v/>
      </c>
      <c r="M212" s="7" t="n"/>
      <c r="N212" s="7" t="n"/>
      <c r="O212" s="7" t="n"/>
      <c r="P212" s="9">
        <f>IF(OR(D212="",E212="",F212="",O212="Cancelada",O212="Não compareceu"),"",IF(SUMPRODUCT(($D$2:$D$501=D212)*($E$2:$E$501&lt;F212)*($F$2:$F$501&gt;E212)*($O$2:$O$501&lt;&gt;"Cancelada")*($O$2:$O$501&lt;&gt;"Não compareceu"))&gt;1,"CONFLITO",""))</f>
        <v/>
      </c>
      <c r="Q212" s="7" t="n"/>
    </row>
    <row r="213">
      <c r="A213" s="9">
        <f>IF(B213="","",ROW()-1)</f>
        <v/>
      </c>
      <c r="B213" s="7" t="n"/>
      <c r="C213" s="7" t="n"/>
      <c r="D213" s="6" t="n"/>
      <c r="E213" s="10" t="n"/>
      <c r="F213" s="10" t="n"/>
      <c r="G213" s="9">
        <f>IF(OR(E213="",F213=""),"",F213-E213)</f>
        <v/>
      </c>
      <c r="H213" s="8" t="n"/>
      <c r="I213" s="11" t="n"/>
      <c r="J213" s="12">
        <f>IF(OR(E213="",F213=""),"",(F213-E213)*I213)</f>
        <v/>
      </c>
      <c r="K213" s="11" t="n"/>
      <c r="L213" s="12">
        <f>IF(OR(E213="",F213=""),"",(F213-E213)*I213-K213)</f>
        <v/>
      </c>
      <c r="M213" s="7" t="n"/>
      <c r="N213" s="7" t="n"/>
      <c r="O213" s="7" t="n"/>
      <c r="P213" s="9">
        <f>IF(OR(D213="",E213="",F213="",O213="Cancelada",O213="Não compareceu"),"",IF(SUMPRODUCT(($D$2:$D$501=D213)*($E$2:$E$501&lt;F213)*($F$2:$F$501&gt;E213)*($O$2:$O$501&lt;&gt;"Cancelada")*($O$2:$O$501&lt;&gt;"Não compareceu"))&gt;1,"CONFLITO",""))</f>
        <v/>
      </c>
      <c r="Q213" s="7" t="n"/>
    </row>
    <row r="214">
      <c r="A214" s="9">
        <f>IF(B214="","",ROW()-1)</f>
        <v/>
      </c>
      <c r="B214" s="7" t="n"/>
      <c r="C214" s="7" t="n"/>
      <c r="D214" s="6" t="n"/>
      <c r="E214" s="10" t="n"/>
      <c r="F214" s="10" t="n"/>
      <c r="G214" s="9">
        <f>IF(OR(E214="",F214=""),"",F214-E214)</f>
        <v/>
      </c>
      <c r="H214" s="8" t="n"/>
      <c r="I214" s="11" t="n"/>
      <c r="J214" s="12">
        <f>IF(OR(E214="",F214=""),"",(F214-E214)*I214)</f>
        <v/>
      </c>
      <c r="K214" s="11" t="n"/>
      <c r="L214" s="12">
        <f>IF(OR(E214="",F214=""),"",(F214-E214)*I214-K214)</f>
        <v/>
      </c>
      <c r="M214" s="7" t="n"/>
      <c r="N214" s="7" t="n"/>
      <c r="O214" s="7" t="n"/>
      <c r="P214" s="9">
        <f>IF(OR(D214="",E214="",F214="",O214="Cancelada",O214="Não compareceu"),"",IF(SUMPRODUCT(($D$2:$D$501=D214)*($E$2:$E$501&lt;F214)*($F$2:$F$501&gt;E214)*($O$2:$O$501&lt;&gt;"Cancelada")*($O$2:$O$501&lt;&gt;"Não compareceu"))&gt;1,"CONFLITO",""))</f>
        <v/>
      </c>
      <c r="Q214" s="7" t="n"/>
    </row>
    <row r="215">
      <c r="A215" s="9">
        <f>IF(B215="","",ROW()-1)</f>
        <v/>
      </c>
      <c r="B215" s="7" t="n"/>
      <c r="C215" s="7" t="n"/>
      <c r="D215" s="6" t="n"/>
      <c r="E215" s="10" t="n"/>
      <c r="F215" s="10" t="n"/>
      <c r="G215" s="9">
        <f>IF(OR(E215="",F215=""),"",F215-E215)</f>
        <v/>
      </c>
      <c r="H215" s="8" t="n"/>
      <c r="I215" s="11" t="n"/>
      <c r="J215" s="12">
        <f>IF(OR(E215="",F215=""),"",(F215-E215)*I215)</f>
        <v/>
      </c>
      <c r="K215" s="11" t="n"/>
      <c r="L215" s="12">
        <f>IF(OR(E215="",F215=""),"",(F215-E215)*I215-K215)</f>
        <v/>
      </c>
      <c r="M215" s="7" t="n"/>
      <c r="N215" s="7" t="n"/>
      <c r="O215" s="7" t="n"/>
      <c r="P215" s="9">
        <f>IF(OR(D215="",E215="",F215="",O215="Cancelada",O215="Não compareceu"),"",IF(SUMPRODUCT(($D$2:$D$501=D215)*($E$2:$E$501&lt;F215)*($F$2:$F$501&gt;E215)*($O$2:$O$501&lt;&gt;"Cancelada")*($O$2:$O$501&lt;&gt;"Não compareceu"))&gt;1,"CONFLITO",""))</f>
        <v/>
      </c>
      <c r="Q215" s="7" t="n"/>
    </row>
    <row r="216">
      <c r="A216" s="9">
        <f>IF(B216="","",ROW()-1)</f>
        <v/>
      </c>
      <c r="B216" s="7" t="n"/>
      <c r="C216" s="7" t="n"/>
      <c r="D216" s="6" t="n"/>
      <c r="E216" s="10" t="n"/>
      <c r="F216" s="10" t="n"/>
      <c r="G216" s="9">
        <f>IF(OR(E216="",F216=""),"",F216-E216)</f>
        <v/>
      </c>
      <c r="H216" s="8" t="n"/>
      <c r="I216" s="11" t="n"/>
      <c r="J216" s="12">
        <f>IF(OR(E216="",F216=""),"",(F216-E216)*I216)</f>
        <v/>
      </c>
      <c r="K216" s="11" t="n"/>
      <c r="L216" s="12">
        <f>IF(OR(E216="",F216=""),"",(F216-E216)*I216-K216)</f>
        <v/>
      </c>
      <c r="M216" s="7" t="n"/>
      <c r="N216" s="7" t="n"/>
      <c r="O216" s="7" t="n"/>
      <c r="P216" s="9">
        <f>IF(OR(D216="",E216="",F216="",O216="Cancelada",O216="Não compareceu"),"",IF(SUMPRODUCT(($D$2:$D$501=D216)*($E$2:$E$501&lt;F216)*($F$2:$F$501&gt;E216)*($O$2:$O$501&lt;&gt;"Cancelada")*($O$2:$O$501&lt;&gt;"Não compareceu"))&gt;1,"CONFLITO",""))</f>
        <v/>
      </c>
      <c r="Q216" s="7" t="n"/>
    </row>
    <row r="217">
      <c r="A217" s="9">
        <f>IF(B217="","",ROW()-1)</f>
        <v/>
      </c>
      <c r="B217" s="7" t="n"/>
      <c r="C217" s="7" t="n"/>
      <c r="D217" s="6" t="n"/>
      <c r="E217" s="10" t="n"/>
      <c r="F217" s="10" t="n"/>
      <c r="G217" s="9">
        <f>IF(OR(E217="",F217=""),"",F217-E217)</f>
        <v/>
      </c>
      <c r="H217" s="8" t="n"/>
      <c r="I217" s="11" t="n"/>
      <c r="J217" s="12">
        <f>IF(OR(E217="",F217=""),"",(F217-E217)*I217)</f>
        <v/>
      </c>
      <c r="K217" s="11" t="n"/>
      <c r="L217" s="12">
        <f>IF(OR(E217="",F217=""),"",(F217-E217)*I217-K217)</f>
        <v/>
      </c>
      <c r="M217" s="7" t="n"/>
      <c r="N217" s="7" t="n"/>
      <c r="O217" s="7" t="n"/>
      <c r="P217" s="9">
        <f>IF(OR(D217="",E217="",F217="",O217="Cancelada",O217="Não compareceu"),"",IF(SUMPRODUCT(($D$2:$D$501=D217)*($E$2:$E$501&lt;F217)*($F$2:$F$501&gt;E217)*($O$2:$O$501&lt;&gt;"Cancelada")*($O$2:$O$501&lt;&gt;"Não compareceu"))&gt;1,"CONFLITO",""))</f>
        <v/>
      </c>
      <c r="Q217" s="7" t="n"/>
    </row>
    <row r="218">
      <c r="A218" s="9">
        <f>IF(B218="","",ROW()-1)</f>
        <v/>
      </c>
      <c r="B218" s="7" t="n"/>
      <c r="C218" s="7" t="n"/>
      <c r="D218" s="6" t="n"/>
      <c r="E218" s="10" t="n"/>
      <c r="F218" s="10" t="n"/>
      <c r="G218" s="9">
        <f>IF(OR(E218="",F218=""),"",F218-E218)</f>
        <v/>
      </c>
      <c r="H218" s="8" t="n"/>
      <c r="I218" s="11" t="n"/>
      <c r="J218" s="12">
        <f>IF(OR(E218="",F218=""),"",(F218-E218)*I218)</f>
        <v/>
      </c>
      <c r="K218" s="11" t="n"/>
      <c r="L218" s="12">
        <f>IF(OR(E218="",F218=""),"",(F218-E218)*I218-K218)</f>
        <v/>
      </c>
      <c r="M218" s="7" t="n"/>
      <c r="N218" s="7" t="n"/>
      <c r="O218" s="7" t="n"/>
      <c r="P218" s="9">
        <f>IF(OR(D218="",E218="",F218="",O218="Cancelada",O218="Não compareceu"),"",IF(SUMPRODUCT(($D$2:$D$501=D218)*($E$2:$E$501&lt;F218)*($F$2:$F$501&gt;E218)*($O$2:$O$501&lt;&gt;"Cancelada")*($O$2:$O$501&lt;&gt;"Não compareceu"))&gt;1,"CONFLITO",""))</f>
        <v/>
      </c>
      <c r="Q218" s="7" t="n"/>
    </row>
    <row r="219">
      <c r="A219" s="9">
        <f>IF(B219="","",ROW()-1)</f>
        <v/>
      </c>
      <c r="B219" s="7" t="n"/>
      <c r="C219" s="7" t="n"/>
      <c r="D219" s="6" t="n"/>
      <c r="E219" s="10" t="n"/>
      <c r="F219" s="10" t="n"/>
      <c r="G219" s="9">
        <f>IF(OR(E219="",F219=""),"",F219-E219)</f>
        <v/>
      </c>
      <c r="H219" s="8" t="n"/>
      <c r="I219" s="11" t="n"/>
      <c r="J219" s="12">
        <f>IF(OR(E219="",F219=""),"",(F219-E219)*I219)</f>
        <v/>
      </c>
      <c r="K219" s="11" t="n"/>
      <c r="L219" s="12">
        <f>IF(OR(E219="",F219=""),"",(F219-E219)*I219-K219)</f>
        <v/>
      </c>
      <c r="M219" s="7" t="n"/>
      <c r="N219" s="7" t="n"/>
      <c r="O219" s="7" t="n"/>
      <c r="P219" s="9">
        <f>IF(OR(D219="",E219="",F219="",O219="Cancelada",O219="Não compareceu"),"",IF(SUMPRODUCT(($D$2:$D$501=D219)*($E$2:$E$501&lt;F219)*($F$2:$F$501&gt;E219)*($O$2:$O$501&lt;&gt;"Cancelada")*($O$2:$O$501&lt;&gt;"Não compareceu"))&gt;1,"CONFLITO",""))</f>
        <v/>
      </c>
      <c r="Q219" s="7" t="n"/>
    </row>
    <row r="220">
      <c r="A220" s="9">
        <f>IF(B220="","",ROW()-1)</f>
        <v/>
      </c>
      <c r="B220" s="7" t="n"/>
      <c r="C220" s="7" t="n"/>
      <c r="D220" s="6" t="n"/>
      <c r="E220" s="10" t="n"/>
      <c r="F220" s="10" t="n"/>
      <c r="G220" s="9">
        <f>IF(OR(E220="",F220=""),"",F220-E220)</f>
        <v/>
      </c>
      <c r="H220" s="8" t="n"/>
      <c r="I220" s="11" t="n"/>
      <c r="J220" s="12">
        <f>IF(OR(E220="",F220=""),"",(F220-E220)*I220)</f>
        <v/>
      </c>
      <c r="K220" s="11" t="n"/>
      <c r="L220" s="12">
        <f>IF(OR(E220="",F220=""),"",(F220-E220)*I220-K220)</f>
        <v/>
      </c>
      <c r="M220" s="7" t="n"/>
      <c r="N220" s="7" t="n"/>
      <c r="O220" s="7" t="n"/>
      <c r="P220" s="9">
        <f>IF(OR(D220="",E220="",F220="",O220="Cancelada",O220="Não compareceu"),"",IF(SUMPRODUCT(($D$2:$D$501=D220)*($E$2:$E$501&lt;F220)*($F$2:$F$501&gt;E220)*($O$2:$O$501&lt;&gt;"Cancelada")*($O$2:$O$501&lt;&gt;"Não compareceu"))&gt;1,"CONFLITO",""))</f>
        <v/>
      </c>
      <c r="Q220" s="7" t="n"/>
    </row>
    <row r="221">
      <c r="A221" s="9">
        <f>IF(B221="","",ROW()-1)</f>
        <v/>
      </c>
      <c r="B221" s="7" t="n"/>
      <c r="C221" s="7" t="n"/>
      <c r="D221" s="6" t="n"/>
      <c r="E221" s="10" t="n"/>
      <c r="F221" s="10" t="n"/>
      <c r="G221" s="9">
        <f>IF(OR(E221="",F221=""),"",F221-E221)</f>
        <v/>
      </c>
      <c r="H221" s="8" t="n"/>
      <c r="I221" s="11" t="n"/>
      <c r="J221" s="12">
        <f>IF(OR(E221="",F221=""),"",(F221-E221)*I221)</f>
        <v/>
      </c>
      <c r="K221" s="11" t="n"/>
      <c r="L221" s="12">
        <f>IF(OR(E221="",F221=""),"",(F221-E221)*I221-K221)</f>
        <v/>
      </c>
      <c r="M221" s="7" t="n"/>
      <c r="N221" s="7" t="n"/>
      <c r="O221" s="7" t="n"/>
      <c r="P221" s="9">
        <f>IF(OR(D221="",E221="",F221="",O221="Cancelada",O221="Não compareceu"),"",IF(SUMPRODUCT(($D$2:$D$501=D221)*($E$2:$E$501&lt;F221)*($F$2:$F$501&gt;E221)*($O$2:$O$501&lt;&gt;"Cancelada")*($O$2:$O$501&lt;&gt;"Não compareceu"))&gt;1,"CONFLITO",""))</f>
        <v/>
      </c>
      <c r="Q221" s="7" t="n"/>
    </row>
    <row r="222">
      <c r="A222" s="9">
        <f>IF(B222="","",ROW()-1)</f>
        <v/>
      </c>
      <c r="B222" s="7" t="n"/>
      <c r="C222" s="7" t="n"/>
      <c r="D222" s="6" t="n"/>
      <c r="E222" s="10" t="n"/>
      <c r="F222" s="10" t="n"/>
      <c r="G222" s="9">
        <f>IF(OR(E222="",F222=""),"",F222-E222)</f>
        <v/>
      </c>
      <c r="H222" s="8" t="n"/>
      <c r="I222" s="11" t="n"/>
      <c r="J222" s="12">
        <f>IF(OR(E222="",F222=""),"",(F222-E222)*I222)</f>
        <v/>
      </c>
      <c r="K222" s="11" t="n"/>
      <c r="L222" s="12">
        <f>IF(OR(E222="",F222=""),"",(F222-E222)*I222-K222)</f>
        <v/>
      </c>
      <c r="M222" s="7" t="n"/>
      <c r="N222" s="7" t="n"/>
      <c r="O222" s="7" t="n"/>
      <c r="P222" s="9">
        <f>IF(OR(D222="",E222="",F222="",O222="Cancelada",O222="Não compareceu"),"",IF(SUMPRODUCT(($D$2:$D$501=D222)*($E$2:$E$501&lt;F222)*($F$2:$F$501&gt;E222)*($O$2:$O$501&lt;&gt;"Cancelada")*($O$2:$O$501&lt;&gt;"Não compareceu"))&gt;1,"CONFLITO",""))</f>
        <v/>
      </c>
      <c r="Q222" s="7" t="n"/>
    </row>
    <row r="223">
      <c r="A223" s="9">
        <f>IF(B223="","",ROW()-1)</f>
        <v/>
      </c>
      <c r="B223" s="7" t="n"/>
      <c r="C223" s="7" t="n"/>
      <c r="D223" s="6" t="n"/>
      <c r="E223" s="10" t="n"/>
      <c r="F223" s="10" t="n"/>
      <c r="G223" s="9">
        <f>IF(OR(E223="",F223=""),"",F223-E223)</f>
        <v/>
      </c>
      <c r="H223" s="8" t="n"/>
      <c r="I223" s="11" t="n"/>
      <c r="J223" s="12">
        <f>IF(OR(E223="",F223=""),"",(F223-E223)*I223)</f>
        <v/>
      </c>
      <c r="K223" s="11" t="n"/>
      <c r="L223" s="12">
        <f>IF(OR(E223="",F223=""),"",(F223-E223)*I223-K223)</f>
        <v/>
      </c>
      <c r="M223" s="7" t="n"/>
      <c r="N223" s="7" t="n"/>
      <c r="O223" s="7" t="n"/>
      <c r="P223" s="9">
        <f>IF(OR(D223="",E223="",F223="",O223="Cancelada",O223="Não compareceu"),"",IF(SUMPRODUCT(($D$2:$D$501=D223)*($E$2:$E$501&lt;F223)*($F$2:$F$501&gt;E223)*($O$2:$O$501&lt;&gt;"Cancelada")*($O$2:$O$501&lt;&gt;"Não compareceu"))&gt;1,"CONFLITO",""))</f>
        <v/>
      </c>
      <c r="Q223" s="7" t="n"/>
    </row>
    <row r="224">
      <c r="A224" s="9">
        <f>IF(B224="","",ROW()-1)</f>
        <v/>
      </c>
      <c r="B224" s="7" t="n"/>
      <c r="C224" s="7" t="n"/>
      <c r="D224" s="6" t="n"/>
      <c r="E224" s="10" t="n"/>
      <c r="F224" s="10" t="n"/>
      <c r="G224" s="9">
        <f>IF(OR(E224="",F224=""),"",F224-E224)</f>
        <v/>
      </c>
      <c r="H224" s="8" t="n"/>
      <c r="I224" s="11" t="n"/>
      <c r="J224" s="12">
        <f>IF(OR(E224="",F224=""),"",(F224-E224)*I224)</f>
        <v/>
      </c>
      <c r="K224" s="11" t="n"/>
      <c r="L224" s="12">
        <f>IF(OR(E224="",F224=""),"",(F224-E224)*I224-K224)</f>
        <v/>
      </c>
      <c r="M224" s="7" t="n"/>
      <c r="N224" s="7" t="n"/>
      <c r="O224" s="7" t="n"/>
      <c r="P224" s="9">
        <f>IF(OR(D224="",E224="",F224="",O224="Cancelada",O224="Não compareceu"),"",IF(SUMPRODUCT(($D$2:$D$501=D224)*($E$2:$E$501&lt;F224)*($F$2:$F$501&gt;E224)*($O$2:$O$501&lt;&gt;"Cancelada")*($O$2:$O$501&lt;&gt;"Não compareceu"))&gt;1,"CONFLITO",""))</f>
        <v/>
      </c>
      <c r="Q224" s="7" t="n"/>
    </row>
    <row r="225">
      <c r="A225" s="9">
        <f>IF(B225="","",ROW()-1)</f>
        <v/>
      </c>
      <c r="B225" s="7" t="n"/>
      <c r="C225" s="7" t="n"/>
      <c r="D225" s="6" t="n"/>
      <c r="E225" s="10" t="n"/>
      <c r="F225" s="10" t="n"/>
      <c r="G225" s="9">
        <f>IF(OR(E225="",F225=""),"",F225-E225)</f>
        <v/>
      </c>
      <c r="H225" s="8" t="n"/>
      <c r="I225" s="11" t="n"/>
      <c r="J225" s="12">
        <f>IF(OR(E225="",F225=""),"",(F225-E225)*I225)</f>
        <v/>
      </c>
      <c r="K225" s="11" t="n"/>
      <c r="L225" s="12">
        <f>IF(OR(E225="",F225=""),"",(F225-E225)*I225-K225)</f>
        <v/>
      </c>
      <c r="M225" s="7" t="n"/>
      <c r="N225" s="7" t="n"/>
      <c r="O225" s="7" t="n"/>
      <c r="P225" s="9">
        <f>IF(OR(D225="",E225="",F225="",O225="Cancelada",O225="Não compareceu"),"",IF(SUMPRODUCT(($D$2:$D$501=D225)*($E$2:$E$501&lt;F225)*($F$2:$F$501&gt;E225)*($O$2:$O$501&lt;&gt;"Cancelada")*($O$2:$O$501&lt;&gt;"Não compareceu"))&gt;1,"CONFLITO",""))</f>
        <v/>
      </c>
      <c r="Q225" s="7" t="n"/>
    </row>
    <row r="226">
      <c r="A226" s="9">
        <f>IF(B226="","",ROW()-1)</f>
        <v/>
      </c>
      <c r="B226" s="7" t="n"/>
      <c r="C226" s="7" t="n"/>
      <c r="D226" s="6" t="n"/>
      <c r="E226" s="10" t="n"/>
      <c r="F226" s="10" t="n"/>
      <c r="G226" s="9">
        <f>IF(OR(E226="",F226=""),"",F226-E226)</f>
        <v/>
      </c>
      <c r="H226" s="8" t="n"/>
      <c r="I226" s="11" t="n"/>
      <c r="J226" s="12">
        <f>IF(OR(E226="",F226=""),"",(F226-E226)*I226)</f>
        <v/>
      </c>
      <c r="K226" s="11" t="n"/>
      <c r="L226" s="12">
        <f>IF(OR(E226="",F226=""),"",(F226-E226)*I226-K226)</f>
        <v/>
      </c>
      <c r="M226" s="7" t="n"/>
      <c r="N226" s="7" t="n"/>
      <c r="O226" s="7" t="n"/>
      <c r="P226" s="9">
        <f>IF(OR(D226="",E226="",F226="",O226="Cancelada",O226="Não compareceu"),"",IF(SUMPRODUCT(($D$2:$D$501=D226)*($E$2:$E$501&lt;F226)*($F$2:$F$501&gt;E226)*($O$2:$O$501&lt;&gt;"Cancelada")*($O$2:$O$501&lt;&gt;"Não compareceu"))&gt;1,"CONFLITO",""))</f>
        <v/>
      </c>
      <c r="Q226" s="7" t="n"/>
    </row>
    <row r="227">
      <c r="A227" s="9">
        <f>IF(B227="","",ROW()-1)</f>
        <v/>
      </c>
      <c r="B227" s="7" t="n"/>
      <c r="C227" s="7" t="n"/>
      <c r="D227" s="6" t="n"/>
      <c r="E227" s="10" t="n"/>
      <c r="F227" s="10" t="n"/>
      <c r="G227" s="9">
        <f>IF(OR(E227="",F227=""),"",F227-E227)</f>
        <v/>
      </c>
      <c r="H227" s="8" t="n"/>
      <c r="I227" s="11" t="n"/>
      <c r="J227" s="12">
        <f>IF(OR(E227="",F227=""),"",(F227-E227)*I227)</f>
        <v/>
      </c>
      <c r="K227" s="11" t="n"/>
      <c r="L227" s="12">
        <f>IF(OR(E227="",F227=""),"",(F227-E227)*I227-K227)</f>
        <v/>
      </c>
      <c r="M227" s="7" t="n"/>
      <c r="N227" s="7" t="n"/>
      <c r="O227" s="7" t="n"/>
      <c r="P227" s="9">
        <f>IF(OR(D227="",E227="",F227="",O227="Cancelada",O227="Não compareceu"),"",IF(SUMPRODUCT(($D$2:$D$501=D227)*($E$2:$E$501&lt;F227)*($F$2:$F$501&gt;E227)*($O$2:$O$501&lt;&gt;"Cancelada")*($O$2:$O$501&lt;&gt;"Não compareceu"))&gt;1,"CONFLITO",""))</f>
        <v/>
      </c>
      <c r="Q227" s="7" t="n"/>
    </row>
    <row r="228">
      <c r="A228" s="9">
        <f>IF(B228="","",ROW()-1)</f>
        <v/>
      </c>
      <c r="B228" s="7" t="n"/>
      <c r="C228" s="7" t="n"/>
      <c r="D228" s="6" t="n"/>
      <c r="E228" s="10" t="n"/>
      <c r="F228" s="10" t="n"/>
      <c r="G228" s="9">
        <f>IF(OR(E228="",F228=""),"",F228-E228)</f>
        <v/>
      </c>
      <c r="H228" s="8" t="n"/>
      <c r="I228" s="11" t="n"/>
      <c r="J228" s="12">
        <f>IF(OR(E228="",F228=""),"",(F228-E228)*I228)</f>
        <v/>
      </c>
      <c r="K228" s="11" t="n"/>
      <c r="L228" s="12">
        <f>IF(OR(E228="",F228=""),"",(F228-E228)*I228-K228)</f>
        <v/>
      </c>
      <c r="M228" s="7" t="n"/>
      <c r="N228" s="7" t="n"/>
      <c r="O228" s="7" t="n"/>
      <c r="P228" s="9">
        <f>IF(OR(D228="",E228="",F228="",O228="Cancelada",O228="Não compareceu"),"",IF(SUMPRODUCT(($D$2:$D$501=D228)*($E$2:$E$501&lt;F228)*($F$2:$F$501&gt;E228)*($O$2:$O$501&lt;&gt;"Cancelada")*($O$2:$O$501&lt;&gt;"Não compareceu"))&gt;1,"CONFLITO",""))</f>
        <v/>
      </c>
      <c r="Q228" s="7" t="n"/>
    </row>
    <row r="229">
      <c r="A229" s="9">
        <f>IF(B229="","",ROW()-1)</f>
        <v/>
      </c>
      <c r="B229" s="7" t="n"/>
      <c r="C229" s="7" t="n"/>
      <c r="D229" s="6" t="n"/>
      <c r="E229" s="10" t="n"/>
      <c r="F229" s="10" t="n"/>
      <c r="G229" s="9">
        <f>IF(OR(E229="",F229=""),"",F229-E229)</f>
        <v/>
      </c>
      <c r="H229" s="8" t="n"/>
      <c r="I229" s="11" t="n"/>
      <c r="J229" s="12">
        <f>IF(OR(E229="",F229=""),"",(F229-E229)*I229)</f>
        <v/>
      </c>
      <c r="K229" s="11" t="n"/>
      <c r="L229" s="12">
        <f>IF(OR(E229="",F229=""),"",(F229-E229)*I229-K229)</f>
        <v/>
      </c>
      <c r="M229" s="7" t="n"/>
      <c r="N229" s="7" t="n"/>
      <c r="O229" s="7" t="n"/>
      <c r="P229" s="9">
        <f>IF(OR(D229="",E229="",F229="",O229="Cancelada",O229="Não compareceu"),"",IF(SUMPRODUCT(($D$2:$D$501=D229)*($E$2:$E$501&lt;F229)*($F$2:$F$501&gt;E229)*($O$2:$O$501&lt;&gt;"Cancelada")*($O$2:$O$501&lt;&gt;"Não compareceu"))&gt;1,"CONFLITO",""))</f>
        <v/>
      </c>
      <c r="Q229" s="7" t="n"/>
    </row>
    <row r="230">
      <c r="A230" s="9">
        <f>IF(B230="","",ROW()-1)</f>
        <v/>
      </c>
      <c r="B230" s="7" t="n"/>
      <c r="C230" s="7" t="n"/>
      <c r="D230" s="6" t="n"/>
      <c r="E230" s="10" t="n"/>
      <c r="F230" s="10" t="n"/>
      <c r="G230" s="9">
        <f>IF(OR(E230="",F230=""),"",F230-E230)</f>
        <v/>
      </c>
      <c r="H230" s="8" t="n"/>
      <c r="I230" s="11" t="n"/>
      <c r="J230" s="12">
        <f>IF(OR(E230="",F230=""),"",(F230-E230)*I230)</f>
        <v/>
      </c>
      <c r="K230" s="11" t="n"/>
      <c r="L230" s="12">
        <f>IF(OR(E230="",F230=""),"",(F230-E230)*I230-K230)</f>
        <v/>
      </c>
      <c r="M230" s="7" t="n"/>
      <c r="N230" s="7" t="n"/>
      <c r="O230" s="7" t="n"/>
      <c r="P230" s="9">
        <f>IF(OR(D230="",E230="",F230="",O230="Cancelada",O230="Não compareceu"),"",IF(SUMPRODUCT(($D$2:$D$501=D230)*($E$2:$E$501&lt;F230)*($F$2:$F$501&gt;E230)*($O$2:$O$501&lt;&gt;"Cancelada")*($O$2:$O$501&lt;&gt;"Não compareceu"))&gt;1,"CONFLITO",""))</f>
        <v/>
      </c>
      <c r="Q230" s="7" t="n"/>
    </row>
    <row r="231">
      <c r="A231" s="9">
        <f>IF(B231="","",ROW()-1)</f>
        <v/>
      </c>
      <c r="B231" s="7" t="n"/>
      <c r="C231" s="7" t="n"/>
      <c r="D231" s="6" t="n"/>
      <c r="E231" s="10" t="n"/>
      <c r="F231" s="10" t="n"/>
      <c r="G231" s="9">
        <f>IF(OR(E231="",F231=""),"",F231-E231)</f>
        <v/>
      </c>
      <c r="H231" s="8" t="n"/>
      <c r="I231" s="11" t="n"/>
      <c r="J231" s="12">
        <f>IF(OR(E231="",F231=""),"",(F231-E231)*I231)</f>
        <v/>
      </c>
      <c r="K231" s="11" t="n"/>
      <c r="L231" s="12">
        <f>IF(OR(E231="",F231=""),"",(F231-E231)*I231-K231)</f>
        <v/>
      </c>
      <c r="M231" s="7" t="n"/>
      <c r="N231" s="7" t="n"/>
      <c r="O231" s="7" t="n"/>
      <c r="P231" s="9">
        <f>IF(OR(D231="",E231="",F231="",O231="Cancelada",O231="Não compareceu"),"",IF(SUMPRODUCT(($D$2:$D$501=D231)*($E$2:$E$501&lt;F231)*($F$2:$F$501&gt;E231)*($O$2:$O$501&lt;&gt;"Cancelada")*($O$2:$O$501&lt;&gt;"Não compareceu"))&gt;1,"CONFLITO",""))</f>
        <v/>
      </c>
      <c r="Q231" s="7" t="n"/>
    </row>
    <row r="232">
      <c r="A232" s="9">
        <f>IF(B232="","",ROW()-1)</f>
        <v/>
      </c>
      <c r="B232" s="7" t="n"/>
      <c r="C232" s="7" t="n"/>
      <c r="D232" s="6" t="n"/>
      <c r="E232" s="10" t="n"/>
      <c r="F232" s="10" t="n"/>
      <c r="G232" s="9">
        <f>IF(OR(E232="",F232=""),"",F232-E232)</f>
        <v/>
      </c>
      <c r="H232" s="8" t="n"/>
      <c r="I232" s="11" t="n"/>
      <c r="J232" s="12">
        <f>IF(OR(E232="",F232=""),"",(F232-E232)*I232)</f>
        <v/>
      </c>
      <c r="K232" s="11" t="n"/>
      <c r="L232" s="12">
        <f>IF(OR(E232="",F232=""),"",(F232-E232)*I232-K232)</f>
        <v/>
      </c>
      <c r="M232" s="7" t="n"/>
      <c r="N232" s="7" t="n"/>
      <c r="O232" s="7" t="n"/>
      <c r="P232" s="9">
        <f>IF(OR(D232="",E232="",F232="",O232="Cancelada",O232="Não compareceu"),"",IF(SUMPRODUCT(($D$2:$D$501=D232)*($E$2:$E$501&lt;F232)*($F$2:$F$501&gt;E232)*($O$2:$O$501&lt;&gt;"Cancelada")*($O$2:$O$501&lt;&gt;"Não compareceu"))&gt;1,"CONFLITO",""))</f>
        <v/>
      </c>
      <c r="Q232" s="7" t="n"/>
    </row>
    <row r="233">
      <c r="A233" s="9">
        <f>IF(B233="","",ROW()-1)</f>
        <v/>
      </c>
      <c r="B233" s="7" t="n"/>
      <c r="C233" s="7" t="n"/>
      <c r="D233" s="6" t="n"/>
      <c r="E233" s="10" t="n"/>
      <c r="F233" s="10" t="n"/>
      <c r="G233" s="9">
        <f>IF(OR(E233="",F233=""),"",F233-E233)</f>
        <v/>
      </c>
      <c r="H233" s="8" t="n"/>
      <c r="I233" s="11" t="n"/>
      <c r="J233" s="12">
        <f>IF(OR(E233="",F233=""),"",(F233-E233)*I233)</f>
        <v/>
      </c>
      <c r="K233" s="11" t="n"/>
      <c r="L233" s="12">
        <f>IF(OR(E233="",F233=""),"",(F233-E233)*I233-K233)</f>
        <v/>
      </c>
      <c r="M233" s="7" t="n"/>
      <c r="N233" s="7" t="n"/>
      <c r="O233" s="7" t="n"/>
      <c r="P233" s="9">
        <f>IF(OR(D233="",E233="",F233="",O233="Cancelada",O233="Não compareceu"),"",IF(SUMPRODUCT(($D$2:$D$501=D233)*($E$2:$E$501&lt;F233)*($F$2:$F$501&gt;E233)*($O$2:$O$501&lt;&gt;"Cancelada")*($O$2:$O$501&lt;&gt;"Não compareceu"))&gt;1,"CONFLITO",""))</f>
        <v/>
      </c>
      <c r="Q233" s="7" t="n"/>
    </row>
    <row r="234">
      <c r="A234" s="9">
        <f>IF(B234="","",ROW()-1)</f>
        <v/>
      </c>
      <c r="B234" s="7" t="n"/>
      <c r="C234" s="7" t="n"/>
      <c r="D234" s="6" t="n"/>
      <c r="E234" s="10" t="n"/>
      <c r="F234" s="10" t="n"/>
      <c r="G234" s="9">
        <f>IF(OR(E234="",F234=""),"",F234-E234)</f>
        <v/>
      </c>
      <c r="H234" s="8" t="n"/>
      <c r="I234" s="11" t="n"/>
      <c r="J234" s="12">
        <f>IF(OR(E234="",F234=""),"",(F234-E234)*I234)</f>
        <v/>
      </c>
      <c r="K234" s="11" t="n"/>
      <c r="L234" s="12">
        <f>IF(OR(E234="",F234=""),"",(F234-E234)*I234-K234)</f>
        <v/>
      </c>
      <c r="M234" s="7" t="n"/>
      <c r="N234" s="7" t="n"/>
      <c r="O234" s="7" t="n"/>
      <c r="P234" s="9">
        <f>IF(OR(D234="",E234="",F234="",O234="Cancelada",O234="Não compareceu"),"",IF(SUMPRODUCT(($D$2:$D$501=D234)*($E$2:$E$501&lt;F234)*($F$2:$F$501&gt;E234)*($O$2:$O$501&lt;&gt;"Cancelada")*($O$2:$O$501&lt;&gt;"Não compareceu"))&gt;1,"CONFLITO",""))</f>
        <v/>
      </c>
      <c r="Q234" s="7" t="n"/>
    </row>
    <row r="235">
      <c r="A235" s="9">
        <f>IF(B235="","",ROW()-1)</f>
        <v/>
      </c>
      <c r="B235" s="7" t="n"/>
      <c r="C235" s="7" t="n"/>
      <c r="D235" s="6" t="n"/>
      <c r="E235" s="10" t="n"/>
      <c r="F235" s="10" t="n"/>
      <c r="G235" s="9">
        <f>IF(OR(E235="",F235=""),"",F235-E235)</f>
        <v/>
      </c>
      <c r="H235" s="8" t="n"/>
      <c r="I235" s="11" t="n"/>
      <c r="J235" s="12">
        <f>IF(OR(E235="",F235=""),"",(F235-E235)*I235)</f>
        <v/>
      </c>
      <c r="K235" s="11" t="n"/>
      <c r="L235" s="12">
        <f>IF(OR(E235="",F235=""),"",(F235-E235)*I235-K235)</f>
        <v/>
      </c>
      <c r="M235" s="7" t="n"/>
      <c r="N235" s="7" t="n"/>
      <c r="O235" s="7" t="n"/>
      <c r="P235" s="9">
        <f>IF(OR(D235="",E235="",F235="",O235="Cancelada",O235="Não compareceu"),"",IF(SUMPRODUCT(($D$2:$D$501=D235)*($E$2:$E$501&lt;F235)*($F$2:$F$501&gt;E235)*($O$2:$O$501&lt;&gt;"Cancelada")*($O$2:$O$501&lt;&gt;"Não compareceu"))&gt;1,"CONFLITO",""))</f>
        <v/>
      </c>
      <c r="Q235" s="7" t="n"/>
    </row>
    <row r="236">
      <c r="A236" s="9">
        <f>IF(B236="","",ROW()-1)</f>
        <v/>
      </c>
      <c r="B236" s="7" t="n"/>
      <c r="C236" s="7" t="n"/>
      <c r="D236" s="6" t="n"/>
      <c r="E236" s="10" t="n"/>
      <c r="F236" s="10" t="n"/>
      <c r="G236" s="9">
        <f>IF(OR(E236="",F236=""),"",F236-E236)</f>
        <v/>
      </c>
      <c r="H236" s="8" t="n"/>
      <c r="I236" s="11" t="n"/>
      <c r="J236" s="12">
        <f>IF(OR(E236="",F236=""),"",(F236-E236)*I236)</f>
        <v/>
      </c>
      <c r="K236" s="11" t="n"/>
      <c r="L236" s="12">
        <f>IF(OR(E236="",F236=""),"",(F236-E236)*I236-K236)</f>
        <v/>
      </c>
      <c r="M236" s="7" t="n"/>
      <c r="N236" s="7" t="n"/>
      <c r="O236" s="7" t="n"/>
      <c r="P236" s="9">
        <f>IF(OR(D236="",E236="",F236="",O236="Cancelada",O236="Não compareceu"),"",IF(SUMPRODUCT(($D$2:$D$501=D236)*($E$2:$E$501&lt;F236)*($F$2:$F$501&gt;E236)*($O$2:$O$501&lt;&gt;"Cancelada")*($O$2:$O$501&lt;&gt;"Não compareceu"))&gt;1,"CONFLITO",""))</f>
        <v/>
      </c>
      <c r="Q236" s="7" t="n"/>
    </row>
    <row r="237">
      <c r="A237" s="9">
        <f>IF(B237="","",ROW()-1)</f>
        <v/>
      </c>
      <c r="B237" s="7" t="n"/>
      <c r="C237" s="7" t="n"/>
      <c r="D237" s="6" t="n"/>
      <c r="E237" s="10" t="n"/>
      <c r="F237" s="10" t="n"/>
      <c r="G237" s="9">
        <f>IF(OR(E237="",F237=""),"",F237-E237)</f>
        <v/>
      </c>
      <c r="H237" s="8" t="n"/>
      <c r="I237" s="11" t="n"/>
      <c r="J237" s="12">
        <f>IF(OR(E237="",F237=""),"",(F237-E237)*I237)</f>
        <v/>
      </c>
      <c r="K237" s="11" t="n"/>
      <c r="L237" s="12">
        <f>IF(OR(E237="",F237=""),"",(F237-E237)*I237-K237)</f>
        <v/>
      </c>
      <c r="M237" s="7" t="n"/>
      <c r="N237" s="7" t="n"/>
      <c r="O237" s="7" t="n"/>
      <c r="P237" s="9">
        <f>IF(OR(D237="",E237="",F237="",O237="Cancelada",O237="Não compareceu"),"",IF(SUMPRODUCT(($D$2:$D$501=D237)*($E$2:$E$501&lt;F237)*($F$2:$F$501&gt;E237)*($O$2:$O$501&lt;&gt;"Cancelada")*($O$2:$O$501&lt;&gt;"Não compareceu"))&gt;1,"CONFLITO",""))</f>
        <v/>
      </c>
      <c r="Q237" s="7" t="n"/>
    </row>
    <row r="238">
      <c r="A238" s="9">
        <f>IF(B238="","",ROW()-1)</f>
        <v/>
      </c>
      <c r="B238" s="7" t="n"/>
      <c r="C238" s="7" t="n"/>
      <c r="D238" s="6" t="n"/>
      <c r="E238" s="10" t="n"/>
      <c r="F238" s="10" t="n"/>
      <c r="G238" s="9">
        <f>IF(OR(E238="",F238=""),"",F238-E238)</f>
        <v/>
      </c>
      <c r="H238" s="8" t="n"/>
      <c r="I238" s="11" t="n"/>
      <c r="J238" s="12">
        <f>IF(OR(E238="",F238=""),"",(F238-E238)*I238)</f>
        <v/>
      </c>
      <c r="K238" s="11" t="n"/>
      <c r="L238" s="12">
        <f>IF(OR(E238="",F238=""),"",(F238-E238)*I238-K238)</f>
        <v/>
      </c>
      <c r="M238" s="7" t="n"/>
      <c r="N238" s="7" t="n"/>
      <c r="O238" s="7" t="n"/>
      <c r="P238" s="9">
        <f>IF(OR(D238="",E238="",F238="",O238="Cancelada",O238="Não compareceu"),"",IF(SUMPRODUCT(($D$2:$D$501=D238)*($E$2:$E$501&lt;F238)*($F$2:$F$501&gt;E238)*($O$2:$O$501&lt;&gt;"Cancelada")*($O$2:$O$501&lt;&gt;"Não compareceu"))&gt;1,"CONFLITO",""))</f>
        <v/>
      </c>
      <c r="Q238" s="7" t="n"/>
    </row>
    <row r="239">
      <c r="A239" s="9">
        <f>IF(B239="","",ROW()-1)</f>
        <v/>
      </c>
      <c r="B239" s="7" t="n"/>
      <c r="C239" s="7" t="n"/>
      <c r="D239" s="6" t="n"/>
      <c r="E239" s="10" t="n"/>
      <c r="F239" s="10" t="n"/>
      <c r="G239" s="9">
        <f>IF(OR(E239="",F239=""),"",F239-E239)</f>
        <v/>
      </c>
      <c r="H239" s="8" t="n"/>
      <c r="I239" s="11" t="n"/>
      <c r="J239" s="12">
        <f>IF(OR(E239="",F239=""),"",(F239-E239)*I239)</f>
        <v/>
      </c>
      <c r="K239" s="11" t="n"/>
      <c r="L239" s="12">
        <f>IF(OR(E239="",F239=""),"",(F239-E239)*I239-K239)</f>
        <v/>
      </c>
      <c r="M239" s="7" t="n"/>
      <c r="N239" s="7" t="n"/>
      <c r="O239" s="7" t="n"/>
      <c r="P239" s="9">
        <f>IF(OR(D239="",E239="",F239="",O239="Cancelada",O239="Não compareceu"),"",IF(SUMPRODUCT(($D$2:$D$501=D239)*($E$2:$E$501&lt;F239)*($F$2:$F$501&gt;E239)*($O$2:$O$501&lt;&gt;"Cancelada")*($O$2:$O$501&lt;&gt;"Não compareceu"))&gt;1,"CONFLITO",""))</f>
        <v/>
      </c>
      <c r="Q239" s="7" t="n"/>
    </row>
    <row r="240">
      <c r="A240" s="9">
        <f>IF(B240="","",ROW()-1)</f>
        <v/>
      </c>
      <c r="B240" s="7" t="n"/>
      <c r="C240" s="7" t="n"/>
      <c r="D240" s="6" t="n"/>
      <c r="E240" s="10" t="n"/>
      <c r="F240" s="10" t="n"/>
      <c r="G240" s="9">
        <f>IF(OR(E240="",F240=""),"",F240-E240)</f>
        <v/>
      </c>
      <c r="H240" s="8" t="n"/>
      <c r="I240" s="11" t="n"/>
      <c r="J240" s="12">
        <f>IF(OR(E240="",F240=""),"",(F240-E240)*I240)</f>
        <v/>
      </c>
      <c r="K240" s="11" t="n"/>
      <c r="L240" s="12">
        <f>IF(OR(E240="",F240=""),"",(F240-E240)*I240-K240)</f>
        <v/>
      </c>
      <c r="M240" s="7" t="n"/>
      <c r="N240" s="7" t="n"/>
      <c r="O240" s="7" t="n"/>
      <c r="P240" s="9">
        <f>IF(OR(D240="",E240="",F240="",O240="Cancelada",O240="Não compareceu"),"",IF(SUMPRODUCT(($D$2:$D$501=D240)*($E$2:$E$501&lt;F240)*($F$2:$F$501&gt;E240)*($O$2:$O$501&lt;&gt;"Cancelada")*($O$2:$O$501&lt;&gt;"Não compareceu"))&gt;1,"CONFLITO",""))</f>
        <v/>
      </c>
      <c r="Q240" s="7" t="n"/>
    </row>
    <row r="241">
      <c r="A241" s="9">
        <f>IF(B241="","",ROW()-1)</f>
        <v/>
      </c>
      <c r="B241" s="7" t="n"/>
      <c r="C241" s="7" t="n"/>
      <c r="D241" s="6" t="n"/>
      <c r="E241" s="10" t="n"/>
      <c r="F241" s="10" t="n"/>
      <c r="G241" s="9">
        <f>IF(OR(E241="",F241=""),"",F241-E241)</f>
        <v/>
      </c>
      <c r="H241" s="8" t="n"/>
      <c r="I241" s="11" t="n"/>
      <c r="J241" s="12">
        <f>IF(OR(E241="",F241=""),"",(F241-E241)*I241)</f>
        <v/>
      </c>
      <c r="K241" s="11" t="n"/>
      <c r="L241" s="12">
        <f>IF(OR(E241="",F241=""),"",(F241-E241)*I241-K241)</f>
        <v/>
      </c>
      <c r="M241" s="7" t="n"/>
      <c r="N241" s="7" t="n"/>
      <c r="O241" s="7" t="n"/>
      <c r="P241" s="9">
        <f>IF(OR(D241="",E241="",F241="",O241="Cancelada",O241="Não compareceu"),"",IF(SUMPRODUCT(($D$2:$D$501=D241)*($E$2:$E$501&lt;F241)*($F$2:$F$501&gt;E241)*($O$2:$O$501&lt;&gt;"Cancelada")*($O$2:$O$501&lt;&gt;"Não compareceu"))&gt;1,"CONFLITO",""))</f>
        <v/>
      </c>
      <c r="Q241" s="7" t="n"/>
    </row>
    <row r="242">
      <c r="A242" s="9">
        <f>IF(B242="","",ROW()-1)</f>
        <v/>
      </c>
      <c r="B242" s="7" t="n"/>
      <c r="C242" s="7" t="n"/>
      <c r="D242" s="6" t="n"/>
      <c r="E242" s="10" t="n"/>
      <c r="F242" s="10" t="n"/>
      <c r="G242" s="9">
        <f>IF(OR(E242="",F242=""),"",F242-E242)</f>
        <v/>
      </c>
      <c r="H242" s="8" t="n"/>
      <c r="I242" s="11" t="n"/>
      <c r="J242" s="12">
        <f>IF(OR(E242="",F242=""),"",(F242-E242)*I242)</f>
        <v/>
      </c>
      <c r="K242" s="11" t="n"/>
      <c r="L242" s="12">
        <f>IF(OR(E242="",F242=""),"",(F242-E242)*I242-K242)</f>
        <v/>
      </c>
      <c r="M242" s="7" t="n"/>
      <c r="N242" s="7" t="n"/>
      <c r="O242" s="7" t="n"/>
      <c r="P242" s="9">
        <f>IF(OR(D242="",E242="",F242="",O242="Cancelada",O242="Não compareceu"),"",IF(SUMPRODUCT(($D$2:$D$501=D242)*($E$2:$E$501&lt;F242)*($F$2:$F$501&gt;E242)*($O$2:$O$501&lt;&gt;"Cancelada")*($O$2:$O$501&lt;&gt;"Não compareceu"))&gt;1,"CONFLITO",""))</f>
        <v/>
      </c>
      <c r="Q242" s="7" t="n"/>
    </row>
    <row r="243">
      <c r="A243" s="9">
        <f>IF(B243="","",ROW()-1)</f>
        <v/>
      </c>
      <c r="B243" s="7" t="n"/>
      <c r="C243" s="7" t="n"/>
      <c r="D243" s="6" t="n"/>
      <c r="E243" s="10" t="n"/>
      <c r="F243" s="10" t="n"/>
      <c r="G243" s="9">
        <f>IF(OR(E243="",F243=""),"",F243-E243)</f>
        <v/>
      </c>
      <c r="H243" s="8" t="n"/>
      <c r="I243" s="11" t="n"/>
      <c r="J243" s="12">
        <f>IF(OR(E243="",F243=""),"",(F243-E243)*I243)</f>
        <v/>
      </c>
      <c r="K243" s="11" t="n"/>
      <c r="L243" s="12">
        <f>IF(OR(E243="",F243=""),"",(F243-E243)*I243-K243)</f>
        <v/>
      </c>
      <c r="M243" s="7" t="n"/>
      <c r="N243" s="7" t="n"/>
      <c r="O243" s="7" t="n"/>
      <c r="P243" s="9">
        <f>IF(OR(D243="",E243="",F243="",O243="Cancelada",O243="Não compareceu"),"",IF(SUMPRODUCT(($D$2:$D$501=D243)*($E$2:$E$501&lt;F243)*($F$2:$F$501&gt;E243)*($O$2:$O$501&lt;&gt;"Cancelada")*($O$2:$O$501&lt;&gt;"Não compareceu"))&gt;1,"CONFLITO",""))</f>
        <v/>
      </c>
      <c r="Q243" s="7" t="n"/>
    </row>
    <row r="244">
      <c r="A244" s="9">
        <f>IF(B244="","",ROW()-1)</f>
        <v/>
      </c>
      <c r="B244" s="7" t="n"/>
      <c r="C244" s="7" t="n"/>
      <c r="D244" s="6" t="n"/>
      <c r="E244" s="10" t="n"/>
      <c r="F244" s="10" t="n"/>
      <c r="G244" s="9">
        <f>IF(OR(E244="",F244=""),"",F244-E244)</f>
        <v/>
      </c>
      <c r="H244" s="8" t="n"/>
      <c r="I244" s="11" t="n"/>
      <c r="J244" s="12">
        <f>IF(OR(E244="",F244=""),"",(F244-E244)*I244)</f>
        <v/>
      </c>
      <c r="K244" s="11" t="n"/>
      <c r="L244" s="12">
        <f>IF(OR(E244="",F244=""),"",(F244-E244)*I244-K244)</f>
        <v/>
      </c>
      <c r="M244" s="7" t="n"/>
      <c r="N244" s="7" t="n"/>
      <c r="O244" s="7" t="n"/>
      <c r="P244" s="9">
        <f>IF(OR(D244="",E244="",F244="",O244="Cancelada",O244="Não compareceu"),"",IF(SUMPRODUCT(($D$2:$D$501=D244)*($E$2:$E$501&lt;F244)*($F$2:$F$501&gt;E244)*($O$2:$O$501&lt;&gt;"Cancelada")*($O$2:$O$501&lt;&gt;"Não compareceu"))&gt;1,"CONFLITO",""))</f>
        <v/>
      </c>
      <c r="Q244" s="7" t="n"/>
    </row>
    <row r="245">
      <c r="A245" s="9">
        <f>IF(B245="","",ROW()-1)</f>
        <v/>
      </c>
      <c r="B245" s="7" t="n"/>
      <c r="C245" s="7" t="n"/>
      <c r="D245" s="6" t="n"/>
      <c r="E245" s="10" t="n"/>
      <c r="F245" s="10" t="n"/>
      <c r="G245" s="9">
        <f>IF(OR(E245="",F245=""),"",F245-E245)</f>
        <v/>
      </c>
      <c r="H245" s="8" t="n"/>
      <c r="I245" s="11" t="n"/>
      <c r="J245" s="12">
        <f>IF(OR(E245="",F245=""),"",(F245-E245)*I245)</f>
        <v/>
      </c>
      <c r="K245" s="11" t="n"/>
      <c r="L245" s="12">
        <f>IF(OR(E245="",F245=""),"",(F245-E245)*I245-K245)</f>
        <v/>
      </c>
      <c r="M245" s="7" t="n"/>
      <c r="N245" s="7" t="n"/>
      <c r="O245" s="7" t="n"/>
      <c r="P245" s="9">
        <f>IF(OR(D245="",E245="",F245="",O245="Cancelada",O245="Não compareceu"),"",IF(SUMPRODUCT(($D$2:$D$501=D245)*($E$2:$E$501&lt;F245)*($F$2:$F$501&gt;E245)*($O$2:$O$501&lt;&gt;"Cancelada")*($O$2:$O$501&lt;&gt;"Não compareceu"))&gt;1,"CONFLITO",""))</f>
        <v/>
      </c>
      <c r="Q245" s="7" t="n"/>
    </row>
    <row r="246">
      <c r="A246" s="9">
        <f>IF(B246="","",ROW()-1)</f>
        <v/>
      </c>
      <c r="B246" s="7" t="n"/>
      <c r="C246" s="7" t="n"/>
      <c r="D246" s="6" t="n"/>
      <c r="E246" s="10" t="n"/>
      <c r="F246" s="10" t="n"/>
      <c r="G246" s="9">
        <f>IF(OR(E246="",F246=""),"",F246-E246)</f>
        <v/>
      </c>
      <c r="H246" s="8" t="n"/>
      <c r="I246" s="11" t="n"/>
      <c r="J246" s="12">
        <f>IF(OR(E246="",F246=""),"",(F246-E246)*I246)</f>
        <v/>
      </c>
      <c r="K246" s="11" t="n"/>
      <c r="L246" s="12">
        <f>IF(OR(E246="",F246=""),"",(F246-E246)*I246-K246)</f>
        <v/>
      </c>
      <c r="M246" s="7" t="n"/>
      <c r="N246" s="7" t="n"/>
      <c r="O246" s="7" t="n"/>
      <c r="P246" s="9">
        <f>IF(OR(D246="",E246="",F246="",O246="Cancelada",O246="Não compareceu"),"",IF(SUMPRODUCT(($D$2:$D$501=D246)*($E$2:$E$501&lt;F246)*($F$2:$F$501&gt;E246)*($O$2:$O$501&lt;&gt;"Cancelada")*($O$2:$O$501&lt;&gt;"Não compareceu"))&gt;1,"CONFLITO",""))</f>
        <v/>
      </c>
      <c r="Q246" s="7" t="n"/>
    </row>
    <row r="247">
      <c r="A247" s="9">
        <f>IF(B247="","",ROW()-1)</f>
        <v/>
      </c>
      <c r="B247" s="7" t="n"/>
      <c r="C247" s="7" t="n"/>
      <c r="D247" s="6" t="n"/>
      <c r="E247" s="10" t="n"/>
      <c r="F247" s="10" t="n"/>
      <c r="G247" s="9">
        <f>IF(OR(E247="",F247=""),"",F247-E247)</f>
        <v/>
      </c>
      <c r="H247" s="8" t="n"/>
      <c r="I247" s="11" t="n"/>
      <c r="J247" s="12">
        <f>IF(OR(E247="",F247=""),"",(F247-E247)*I247)</f>
        <v/>
      </c>
      <c r="K247" s="11" t="n"/>
      <c r="L247" s="12">
        <f>IF(OR(E247="",F247=""),"",(F247-E247)*I247-K247)</f>
        <v/>
      </c>
      <c r="M247" s="7" t="n"/>
      <c r="N247" s="7" t="n"/>
      <c r="O247" s="7" t="n"/>
      <c r="P247" s="9">
        <f>IF(OR(D247="",E247="",F247="",O247="Cancelada",O247="Não compareceu"),"",IF(SUMPRODUCT(($D$2:$D$501=D247)*($E$2:$E$501&lt;F247)*($F$2:$F$501&gt;E247)*($O$2:$O$501&lt;&gt;"Cancelada")*($O$2:$O$501&lt;&gt;"Não compareceu"))&gt;1,"CONFLITO",""))</f>
        <v/>
      </c>
      <c r="Q247" s="7" t="n"/>
    </row>
    <row r="248">
      <c r="A248" s="9">
        <f>IF(B248="","",ROW()-1)</f>
        <v/>
      </c>
      <c r="B248" s="7" t="n"/>
      <c r="C248" s="7" t="n"/>
      <c r="D248" s="6" t="n"/>
      <c r="E248" s="10" t="n"/>
      <c r="F248" s="10" t="n"/>
      <c r="G248" s="9">
        <f>IF(OR(E248="",F248=""),"",F248-E248)</f>
        <v/>
      </c>
      <c r="H248" s="8" t="n"/>
      <c r="I248" s="11" t="n"/>
      <c r="J248" s="12">
        <f>IF(OR(E248="",F248=""),"",(F248-E248)*I248)</f>
        <v/>
      </c>
      <c r="K248" s="11" t="n"/>
      <c r="L248" s="12">
        <f>IF(OR(E248="",F248=""),"",(F248-E248)*I248-K248)</f>
        <v/>
      </c>
      <c r="M248" s="7" t="n"/>
      <c r="N248" s="7" t="n"/>
      <c r="O248" s="7" t="n"/>
      <c r="P248" s="9">
        <f>IF(OR(D248="",E248="",F248="",O248="Cancelada",O248="Não compareceu"),"",IF(SUMPRODUCT(($D$2:$D$501=D248)*($E$2:$E$501&lt;F248)*($F$2:$F$501&gt;E248)*($O$2:$O$501&lt;&gt;"Cancelada")*($O$2:$O$501&lt;&gt;"Não compareceu"))&gt;1,"CONFLITO",""))</f>
        <v/>
      </c>
      <c r="Q248" s="7" t="n"/>
    </row>
    <row r="249">
      <c r="A249" s="9">
        <f>IF(B249="","",ROW()-1)</f>
        <v/>
      </c>
      <c r="B249" s="7" t="n"/>
      <c r="C249" s="7" t="n"/>
      <c r="D249" s="6" t="n"/>
      <c r="E249" s="10" t="n"/>
      <c r="F249" s="10" t="n"/>
      <c r="G249" s="9">
        <f>IF(OR(E249="",F249=""),"",F249-E249)</f>
        <v/>
      </c>
      <c r="H249" s="8" t="n"/>
      <c r="I249" s="11" t="n"/>
      <c r="J249" s="12">
        <f>IF(OR(E249="",F249=""),"",(F249-E249)*I249)</f>
        <v/>
      </c>
      <c r="K249" s="11" t="n"/>
      <c r="L249" s="12">
        <f>IF(OR(E249="",F249=""),"",(F249-E249)*I249-K249)</f>
        <v/>
      </c>
      <c r="M249" s="7" t="n"/>
      <c r="N249" s="7" t="n"/>
      <c r="O249" s="7" t="n"/>
      <c r="P249" s="9">
        <f>IF(OR(D249="",E249="",F249="",O249="Cancelada",O249="Não compareceu"),"",IF(SUMPRODUCT(($D$2:$D$501=D249)*($E$2:$E$501&lt;F249)*($F$2:$F$501&gt;E249)*($O$2:$O$501&lt;&gt;"Cancelada")*($O$2:$O$501&lt;&gt;"Não compareceu"))&gt;1,"CONFLITO",""))</f>
        <v/>
      </c>
      <c r="Q249" s="7" t="n"/>
    </row>
    <row r="250">
      <c r="A250" s="9">
        <f>IF(B250="","",ROW()-1)</f>
        <v/>
      </c>
      <c r="B250" s="7" t="n"/>
      <c r="C250" s="7" t="n"/>
      <c r="D250" s="6" t="n"/>
      <c r="E250" s="10" t="n"/>
      <c r="F250" s="10" t="n"/>
      <c r="G250" s="9">
        <f>IF(OR(E250="",F250=""),"",F250-E250)</f>
        <v/>
      </c>
      <c r="H250" s="8" t="n"/>
      <c r="I250" s="11" t="n"/>
      <c r="J250" s="12">
        <f>IF(OR(E250="",F250=""),"",(F250-E250)*I250)</f>
        <v/>
      </c>
      <c r="K250" s="11" t="n"/>
      <c r="L250" s="12">
        <f>IF(OR(E250="",F250=""),"",(F250-E250)*I250-K250)</f>
        <v/>
      </c>
      <c r="M250" s="7" t="n"/>
      <c r="N250" s="7" t="n"/>
      <c r="O250" s="7" t="n"/>
      <c r="P250" s="9">
        <f>IF(OR(D250="",E250="",F250="",O250="Cancelada",O250="Não compareceu"),"",IF(SUMPRODUCT(($D$2:$D$501=D250)*($E$2:$E$501&lt;F250)*($F$2:$F$501&gt;E250)*($O$2:$O$501&lt;&gt;"Cancelada")*($O$2:$O$501&lt;&gt;"Não compareceu"))&gt;1,"CONFLITO",""))</f>
        <v/>
      </c>
      <c r="Q250" s="7" t="n"/>
    </row>
    <row r="251">
      <c r="A251" s="9">
        <f>IF(B251="","",ROW()-1)</f>
        <v/>
      </c>
      <c r="B251" s="7" t="n"/>
      <c r="C251" s="7" t="n"/>
      <c r="D251" s="6" t="n"/>
      <c r="E251" s="10" t="n"/>
      <c r="F251" s="10" t="n"/>
      <c r="G251" s="9">
        <f>IF(OR(E251="",F251=""),"",F251-E251)</f>
        <v/>
      </c>
      <c r="H251" s="8" t="n"/>
      <c r="I251" s="11" t="n"/>
      <c r="J251" s="12">
        <f>IF(OR(E251="",F251=""),"",(F251-E251)*I251)</f>
        <v/>
      </c>
      <c r="K251" s="11" t="n"/>
      <c r="L251" s="12">
        <f>IF(OR(E251="",F251=""),"",(F251-E251)*I251-K251)</f>
        <v/>
      </c>
      <c r="M251" s="7" t="n"/>
      <c r="N251" s="7" t="n"/>
      <c r="O251" s="7" t="n"/>
      <c r="P251" s="9">
        <f>IF(OR(D251="",E251="",F251="",O251="Cancelada",O251="Não compareceu"),"",IF(SUMPRODUCT(($D$2:$D$501=D251)*($E$2:$E$501&lt;F251)*($F$2:$F$501&gt;E251)*($O$2:$O$501&lt;&gt;"Cancelada")*($O$2:$O$501&lt;&gt;"Não compareceu"))&gt;1,"CONFLITO",""))</f>
        <v/>
      </c>
      <c r="Q251" s="7" t="n"/>
    </row>
    <row r="252">
      <c r="A252" s="9">
        <f>IF(B252="","",ROW()-1)</f>
        <v/>
      </c>
      <c r="B252" s="7" t="n"/>
      <c r="C252" s="7" t="n"/>
      <c r="D252" s="6" t="n"/>
      <c r="E252" s="10" t="n"/>
      <c r="F252" s="10" t="n"/>
      <c r="G252" s="9">
        <f>IF(OR(E252="",F252=""),"",F252-E252)</f>
        <v/>
      </c>
      <c r="H252" s="8" t="n"/>
      <c r="I252" s="11" t="n"/>
      <c r="J252" s="12">
        <f>IF(OR(E252="",F252=""),"",(F252-E252)*I252)</f>
        <v/>
      </c>
      <c r="K252" s="11" t="n"/>
      <c r="L252" s="12">
        <f>IF(OR(E252="",F252=""),"",(F252-E252)*I252-K252)</f>
        <v/>
      </c>
      <c r="M252" s="7" t="n"/>
      <c r="N252" s="7" t="n"/>
      <c r="O252" s="7" t="n"/>
      <c r="P252" s="9">
        <f>IF(OR(D252="",E252="",F252="",O252="Cancelada",O252="Não compareceu"),"",IF(SUMPRODUCT(($D$2:$D$501=D252)*($E$2:$E$501&lt;F252)*($F$2:$F$501&gt;E252)*($O$2:$O$501&lt;&gt;"Cancelada")*($O$2:$O$501&lt;&gt;"Não compareceu"))&gt;1,"CONFLITO",""))</f>
        <v/>
      </c>
      <c r="Q252" s="7" t="n"/>
    </row>
    <row r="253">
      <c r="A253" s="9">
        <f>IF(B253="","",ROW()-1)</f>
        <v/>
      </c>
      <c r="B253" s="7" t="n"/>
      <c r="C253" s="7" t="n"/>
      <c r="D253" s="6" t="n"/>
      <c r="E253" s="10" t="n"/>
      <c r="F253" s="10" t="n"/>
      <c r="G253" s="9">
        <f>IF(OR(E253="",F253=""),"",F253-E253)</f>
        <v/>
      </c>
      <c r="H253" s="8" t="n"/>
      <c r="I253" s="11" t="n"/>
      <c r="J253" s="12">
        <f>IF(OR(E253="",F253=""),"",(F253-E253)*I253)</f>
        <v/>
      </c>
      <c r="K253" s="11" t="n"/>
      <c r="L253" s="12">
        <f>IF(OR(E253="",F253=""),"",(F253-E253)*I253-K253)</f>
        <v/>
      </c>
      <c r="M253" s="7" t="n"/>
      <c r="N253" s="7" t="n"/>
      <c r="O253" s="7" t="n"/>
      <c r="P253" s="9">
        <f>IF(OR(D253="",E253="",F253="",O253="Cancelada",O253="Não compareceu"),"",IF(SUMPRODUCT(($D$2:$D$501=D253)*($E$2:$E$501&lt;F253)*($F$2:$F$501&gt;E253)*($O$2:$O$501&lt;&gt;"Cancelada")*($O$2:$O$501&lt;&gt;"Não compareceu"))&gt;1,"CONFLITO",""))</f>
        <v/>
      </c>
      <c r="Q253" s="7" t="n"/>
    </row>
    <row r="254">
      <c r="A254" s="9">
        <f>IF(B254="","",ROW()-1)</f>
        <v/>
      </c>
      <c r="B254" s="7" t="n"/>
      <c r="C254" s="7" t="n"/>
      <c r="D254" s="6" t="n"/>
      <c r="E254" s="10" t="n"/>
      <c r="F254" s="10" t="n"/>
      <c r="G254" s="9">
        <f>IF(OR(E254="",F254=""),"",F254-E254)</f>
        <v/>
      </c>
      <c r="H254" s="8" t="n"/>
      <c r="I254" s="11" t="n"/>
      <c r="J254" s="12">
        <f>IF(OR(E254="",F254=""),"",(F254-E254)*I254)</f>
        <v/>
      </c>
      <c r="K254" s="11" t="n"/>
      <c r="L254" s="12">
        <f>IF(OR(E254="",F254=""),"",(F254-E254)*I254-K254)</f>
        <v/>
      </c>
      <c r="M254" s="7" t="n"/>
      <c r="N254" s="7" t="n"/>
      <c r="O254" s="7" t="n"/>
      <c r="P254" s="9">
        <f>IF(OR(D254="",E254="",F254="",O254="Cancelada",O254="Não compareceu"),"",IF(SUMPRODUCT(($D$2:$D$501=D254)*($E$2:$E$501&lt;F254)*($F$2:$F$501&gt;E254)*($O$2:$O$501&lt;&gt;"Cancelada")*($O$2:$O$501&lt;&gt;"Não compareceu"))&gt;1,"CONFLITO",""))</f>
        <v/>
      </c>
      <c r="Q254" s="7" t="n"/>
    </row>
    <row r="255">
      <c r="A255" s="9">
        <f>IF(B255="","",ROW()-1)</f>
        <v/>
      </c>
      <c r="B255" s="7" t="n"/>
      <c r="C255" s="7" t="n"/>
      <c r="D255" s="6" t="n"/>
      <c r="E255" s="10" t="n"/>
      <c r="F255" s="10" t="n"/>
      <c r="G255" s="9">
        <f>IF(OR(E255="",F255=""),"",F255-E255)</f>
        <v/>
      </c>
      <c r="H255" s="8" t="n"/>
      <c r="I255" s="11" t="n"/>
      <c r="J255" s="12">
        <f>IF(OR(E255="",F255=""),"",(F255-E255)*I255)</f>
        <v/>
      </c>
      <c r="K255" s="11" t="n"/>
      <c r="L255" s="12">
        <f>IF(OR(E255="",F255=""),"",(F255-E255)*I255-K255)</f>
        <v/>
      </c>
      <c r="M255" s="7" t="n"/>
      <c r="N255" s="7" t="n"/>
      <c r="O255" s="7" t="n"/>
      <c r="P255" s="9">
        <f>IF(OR(D255="",E255="",F255="",O255="Cancelada",O255="Não compareceu"),"",IF(SUMPRODUCT(($D$2:$D$501=D255)*($E$2:$E$501&lt;F255)*($F$2:$F$501&gt;E255)*($O$2:$O$501&lt;&gt;"Cancelada")*($O$2:$O$501&lt;&gt;"Não compareceu"))&gt;1,"CONFLITO",""))</f>
        <v/>
      </c>
      <c r="Q255" s="7" t="n"/>
    </row>
    <row r="256">
      <c r="A256" s="9">
        <f>IF(B256="","",ROW()-1)</f>
        <v/>
      </c>
      <c r="B256" s="7" t="n"/>
      <c r="C256" s="7" t="n"/>
      <c r="D256" s="6" t="n"/>
      <c r="E256" s="10" t="n"/>
      <c r="F256" s="10" t="n"/>
      <c r="G256" s="9">
        <f>IF(OR(E256="",F256=""),"",F256-E256)</f>
        <v/>
      </c>
      <c r="H256" s="8" t="n"/>
      <c r="I256" s="11" t="n"/>
      <c r="J256" s="12">
        <f>IF(OR(E256="",F256=""),"",(F256-E256)*I256)</f>
        <v/>
      </c>
      <c r="K256" s="11" t="n"/>
      <c r="L256" s="12">
        <f>IF(OR(E256="",F256=""),"",(F256-E256)*I256-K256)</f>
        <v/>
      </c>
      <c r="M256" s="7" t="n"/>
      <c r="N256" s="7" t="n"/>
      <c r="O256" s="7" t="n"/>
      <c r="P256" s="9">
        <f>IF(OR(D256="",E256="",F256="",O256="Cancelada",O256="Não compareceu"),"",IF(SUMPRODUCT(($D$2:$D$501=D256)*($E$2:$E$501&lt;F256)*($F$2:$F$501&gt;E256)*($O$2:$O$501&lt;&gt;"Cancelada")*($O$2:$O$501&lt;&gt;"Não compareceu"))&gt;1,"CONFLITO",""))</f>
        <v/>
      </c>
      <c r="Q256" s="7" t="n"/>
    </row>
    <row r="257">
      <c r="A257" s="9">
        <f>IF(B257="","",ROW()-1)</f>
        <v/>
      </c>
      <c r="B257" s="7" t="n"/>
      <c r="C257" s="7" t="n"/>
      <c r="D257" s="6" t="n"/>
      <c r="E257" s="10" t="n"/>
      <c r="F257" s="10" t="n"/>
      <c r="G257" s="9">
        <f>IF(OR(E257="",F257=""),"",F257-E257)</f>
        <v/>
      </c>
      <c r="H257" s="8" t="n"/>
      <c r="I257" s="11" t="n"/>
      <c r="J257" s="12">
        <f>IF(OR(E257="",F257=""),"",(F257-E257)*I257)</f>
        <v/>
      </c>
      <c r="K257" s="11" t="n"/>
      <c r="L257" s="12">
        <f>IF(OR(E257="",F257=""),"",(F257-E257)*I257-K257)</f>
        <v/>
      </c>
      <c r="M257" s="7" t="n"/>
      <c r="N257" s="7" t="n"/>
      <c r="O257" s="7" t="n"/>
      <c r="P257" s="9">
        <f>IF(OR(D257="",E257="",F257="",O257="Cancelada",O257="Não compareceu"),"",IF(SUMPRODUCT(($D$2:$D$501=D257)*($E$2:$E$501&lt;F257)*($F$2:$F$501&gt;E257)*($O$2:$O$501&lt;&gt;"Cancelada")*($O$2:$O$501&lt;&gt;"Não compareceu"))&gt;1,"CONFLITO",""))</f>
        <v/>
      </c>
      <c r="Q257" s="7" t="n"/>
    </row>
    <row r="258">
      <c r="A258" s="9">
        <f>IF(B258="","",ROW()-1)</f>
        <v/>
      </c>
      <c r="B258" s="7" t="n"/>
      <c r="C258" s="7" t="n"/>
      <c r="D258" s="6" t="n"/>
      <c r="E258" s="10" t="n"/>
      <c r="F258" s="10" t="n"/>
      <c r="G258" s="9">
        <f>IF(OR(E258="",F258=""),"",F258-E258)</f>
        <v/>
      </c>
      <c r="H258" s="8" t="n"/>
      <c r="I258" s="11" t="n"/>
      <c r="J258" s="12">
        <f>IF(OR(E258="",F258=""),"",(F258-E258)*I258)</f>
        <v/>
      </c>
      <c r="K258" s="11" t="n"/>
      <c r="L258" s="12">
        <f>IF(OR(E258="",F258=""),"",(F258-E258)*I258-K258)</f>
        <v/>
      </c>
      <c r="M258" s="7" t="n"/>
      <c r="N258" s="7" t="n"/>
      <c r="O258" s="7" t="n"/>
      <c r="P258" s="9">
        <f>IF(OR(D258="",E258="",F258="",O258="Cancelada",O258="Não compareceu"),"",IF(SUMPRODUCT(($D$2:$D$501=D258)*($E$2:$E$501&lt;F258)*($F$2:$F$501&gt;E258)*($O$2:$O$501&lt;&gt;"Cancelada")*($O$2:$O$501&lt;&gt;"Não compareceu"))&gt;1,"CONFLITO",""))</f>
        <v/>
      </c>
      <c r="Q258" s="7" t="n"/>
    </row>
    <row r="259">
      <c r="A259" s="9">
        <f>IF(B259="","",ROW()-1)</f>
        <v/>
      </c>
      <c r="B259" s="7" t="n"/>
      <c r="C259" s="7" t="n"/>
      <c r="D259" s="6" t="n"/>
      <c r="E259" s="10" t="n"/>
      <c r="F259" s="10" t="n"/>
      <c r="G259" s="9">
        <f>IF(OR(E259="",F259=""),"",F259-E259)</f>
        <v/>
      </c>
      <c r="H259" s="8" t="n"/>
      <c r="I259" s="11" t="n"/>
      <c r="J259" s="12">
        <f>IF(OR(E259="",F259=""),"",(F259-E259)*I259)</f>
        <v/>
      </c>
      <c r="K259" s="11" t="n"/>
      <c r="L259" s="12">
        <f>IF(OR(E259="",F259=""),"",(F259-E259)*I259-K259)</f>
        <v/>
      </c>
      <c r="M259" s="7" t="n"/>
      <c r="N259" s="7" t="n"/>
      <c r="O259" s="7" t="n"/>
      <c r="P259" s="9">
        <f>IF(OR(D259="",E259="",F259="",O259="Cancelada",O259="Não compareceu"),"",IF(SUMPRODUCT(($D$2:$D$501=D259)*($E$2:$E$501&lt;F259)*($F$2:$F$501&gt;E259)*($O$2:$O$501&lt;&gt;"Cancelada")*($O$2:$O$501&lt;&gt;"Não compareceu"))&gt;1,"CONFLITO",""))</f>
        <v/>
      </c>
      <c r="Q259" s="7" t="n"/>
    </row>
    <row r="260">
      <c r="A260" s="9">
        <f>IF(B260="","",ROW()-1)</f>
        <v/>
      </c>
      <c r="B260" s="7" t="n"/>
      <c r="C260" s="7" t="n"/>
      <c r="D260" s="6" t="n"/>
      <c r="E260" s="10" t="n"/>
      <c r="F260" s="10" t="n"/>
      <c r="G260" s="9">
        <f>IF(OR(E260="",F260=""),"",F260-E260)</f>
        <v/>
      </c>
      <c r="H260" s="8" t="n"/>
      <c r="I260" s="11" t="n"/>
      <c r="J260" s="12">
        <f>IF(OR(E260="",F260=""),"",(F260-E260)*I260)</f>
        <v/>
      </c>
      <c r="K260" s="11" t="n"/>
      <c r="L260" s="12">
        <f>IF(OR(E260="",F260=""),"",(F260-E260)*I260-K260)</f>
        <v/>
      </c>
      <c r="M260" s="7" t="n"/>
      <c r="N260" s="7" t="n"/>
      <c r="O260" s="7" t="n"/>
      <c r="P260" s="9">
        <f>IF(OR(D260="",E260="",F260="",O260="Cancelada",O260="Não compareceu"),"",IF(SUMPRODUCT(($D$2:$D$501=D260)*($E$2:$E$501&lt;F260)*($F$2:$F$501&gt;E260)*($O$2:$O$501&lt;&gt;"Cancelada")*($O$2:$O$501&lt;&gt;"Não compareceu"))&gt;1,"CONFLITO",""))</f>
        <v/>
      </c>
      <c r="Q260" s="7" t="n"/>
    </row>
    <row r="261">
      <c r="A261" s="9">
        <f>IF(B261="","",ROW()-1)</f>
        <v/>
      </c>
      <c r="B261" s="7" t="n"/>
      <c r="C261" s="7" t="n"/>
      <c r="D261" s="6" t="n"/>
      <c r="E261" s="10" t="n"/>
      <c r="F261" s="10" t="n"/>
      <c r="G261" s="9">
        <f>IF(OR(E261="",F261=""),"",F261-E261)</f>
        <v/>
      </c>
      <c r="H261" s="8" t="n"/>
      <c r="I261" s="11" t="n"/>
      <c r="J261" s="12">
        <f>IF(OR(E261="",F261=""),"",(F261-E261)*I261)</f>
        <v/>
      </c>
      <c r="K261" s="11" t="n"/>
      <c r="L261" s="12">
        <f>IF(OR(E261="",F261=""),"",(F261-E261)*I261-K261)</f>
        <v/>
      </c>
      <c r="M261" s="7" t="n"/>
      <c r="N261" s="7" t="n"/>
      <c r="O261" s="7" t="n"/>
      <c r="P261" s="9">
        <f>IF(OR(D261="",E261="",F261="",O261="Cancelada",O261="Não compareceu"),"",IF(SUMPRODUCT(($D$2:$D$501=D261)*($E$2:$E$501&lt;F261)*($F$2:$F$501&gt;E261)*($O$2:$O$501&lt;&gt;"Cancelada")*($O$2:$O$501&lt;&gt;"Não compareceu"))&gt;1,"CONFLITO",""))</f>
        <v/>
      </c>
      <c r="Q261" s="7" t="n"/>
    </row>
    <row r="262">
      <c r="A262" s="9">
        <f>IF(B262="","",ROW()-1)</f>
        <v/>
      </c>
      <c r="B262" s="7" t="n"/>
      <c r="C262" s="7" t="n"/>
      <c r="D262" s="6" t="n"/>
      <c r="E262" s="10" t="n"/>
      <c r="F262" s="10" t="n"/>
      <c r="G262" s="9">
        <f>IF(OR(E262="",F262=""),"",F262-E262)</f>
        <v/>
      </c>
      <c r="H262" s="8" t="n"/>
      <c r="I262" s="11" t="n"/>
      <c r="J262" s="12">
        <f>IF(OR(E262="",F262=""),"",(F262-E262)*I262)</f>
        <v/>
      </c>
      <c r="K262" s="11" t="n"/>
      <c r="L262" s="12">
        <f>IF(OR(E262="",F262=""),"",(F262-E262)*I262-K262)</f>
        <v/>
      </c>
      <c r="M262" s="7" t="n"/>
      <c r="N262" s="7" t="n"/>
      <c r="O262" s="7" t="n"/>
      <c r="P262" s="9">
        <f>IF(OR(D262="",E262="",F262="",O262="Cancelada",O262="Não compareceu"),"",IF(SUMPRODUCT(($D$2:$D$501=D262)*($E$2:$E$501&lt;F262)*($F$2:$F$501&gt;E262)*($O$2:$O$501&lt;&gt;"Cancelada")*($O$2:$O$501&lt;&gt;"Não compareceu"))&gt;1,"CONFLITO",""))</f>
        <v/>
      </c>
      <c r="Q262" s="7" t="n"/>
    </row>
    <row r="263">
      <c r="A263" s="9">
        <f>IF(B263="","",ROW()-1)</f>
        <v/>
      </c>
      <c r="B263" s="7" t="n"/>
      <c r="C263" s="7" t="n"/>
      <c r="D263" s="6" t="n"/>
      <c r="E263" s="10" t="n"/>
      <c r="F263" s="10" t="n"/>
      <c r="G263" s="9">
        <f>IF(OR(E263="",F263=""),"",F263-E263)</f>
        <v/>
      </c>
      <c r="H263" s="8" t="n"/>
      <c r="I263" s="11" t="n"/>
      <c r="J263" s="12">
        <f>IF(OR(E263="",F263=""),"",(F263-E263)*I263)</f>
        <v/>
      </c>
      <c r="K263" s="11" t="n"/>
      <c r="L263" s="12">
        <f>IF(OR(E263="",F263=""),"",(F263-E263)*I263-K263)</f>
        <v/>
      </c>
      <c r="M263" s="7" t="n"/>
      <c r="N263" s="7" t="n"/>
      <c r="O263" s="7" t="n"/>
      <c r="P263" s="9">
        <f>IF(OR(D263="",E263="",F263="",O263="Cancelada",O263="Não compareceu"),"",IF(SUMPRODUCT(($D$2:$D$501=D263)*($E$2:$E$501&lt;F263)*($F$2:$F$501&gt;E263)*($O$2:$O$501&lt;&gt;"Cancelada")*($O$2:$O$501&lt;&gt;"Não compareceu"))&gt;1,"CONFLITO",""))</f>
        <v/>
      </c>
      <c r="Q263" s="7" t="n"/>
    </row>
    <row r="264">
      <c r="A264" s="9">
        <f>IF(B264="","",ROW()-1)</f>
        <v/>
      </c>
      <c r="B264" s="7" t="n"/>
      <c r="C264" s="7" t="n"/>
      <c r="D264" s="6" t="n"/>
      <c r="E264" s="10" t="n"/>
      <c r="F264" s="10" t="n"/>
      <c r="G264" s="9">
        <f>IF(OR(E264="",F264=""),"",F264-E264)</f>
        <v/>
      </c>
      <c r="H264" s="8" t="n"/>
      <c r="I264" s="11" t="n"/>
      <c r="J264" s="12">
        <f>IF(OR(E264="",F264=""),"",(F264-E264)*I264)</f>
        <v/>
      </c>
      <c r="K264" s="11" t="n"/>
      <c r="L264" s="12">
        <f>IF(OR(E264="",F264=""),"",(F264-E264)*I264-K264)</f>
        <v/>
      </c>
      <c r="M264" s="7" t="n"/>
      <c r="N264" s="7" t="n"/>
      <c r="O264" s="7" t="n"/>
      <c r="P264" s="9">
        <f>IF(OR(D264="",E264="",F264="",O264="Cancelada",O264="Não compareceu"),"",IF(SUMPRODUCT(($D$2:$D$501=D264)*($E$2:$E$501&lt;F264)*($F$2:$F$501&gt;E264)*($O$2:$O$501&lt;&gt;"Cancelada")*($O$2:$O$501&lt;&gt;"Não compareceu"))&gt;1,"CONFLITO",""))</f>
        <v/>
      </c>
      <c r="Q264" s="7" t="n"/>
    </row>
    <row r="265">
      <c r="A265" s="9">
        <f>IF(B265="","",ROW()-1)</f>
        <v/>
      </c>
      <c r="B265" s="7" t="n"/>
      <c r="C265" s="7" t="n"/>
      <c r="D265" s="6" t="n"/>
      <c r="E265" s="10" t="n"/>
      <c r="F265" s="10" t="n"/>
      <c r="G265" s="9">
        <f>IF(OR(E265="",F265=""),"",F265-E265)</f>
        <v/>
      </c>
      <c r="H265" s="8" t="n"/>
      <c r="I265" s="11" t="n"/>
      <c r="J265" s="12">
        <f>IF(OR(E265="",F265=""),"",(F265-E265)*I265)</f>
        <v/>
      </c>
      <c r="K265" s="11" t="n"/>
      <c r="L265" s="12">
        <f>IF(OR(E265="",F265=""),"",(F265-E265)*I265-K265)</f>
        <v/>
      </c>
      <c r="M265" s="7" t="n"/>
      <c r="N265" s="7" t="n"/>
      <c r="O265" s="7" t="n"/>
      <c r="P265" s="9">
        <f>IF(OR(D265="",E265="",F265="",O265="Cancelada",O265="Não compareceu"),"",IF(SUMPRODUCT(($D$2:$D$501=D265)*($E$2:$E$501&lt;F265)*($F$2:$F$501&gt;E265)*($O$2:$O$501&lt;&gt;"Cancelada")*($O$2:$O$501&lt;&gt;"Não compareceu"))&gt;1,"CONFLITO",""))</f>
        <v/>
      </c>
      <c r="Q265" s="7" t="n"/>
    </row>
    <row r="266">
      <c r="A266" s="9">
        <f>IF(B266="","",ROW()-1)</f>
        <v/>
      </c>
      <c r="B266" s="7" t="n"/>
      <c r="C266" s="7" t="n"/>
      <c r="D266" s="6" t="n"/>
      <c r="E266" s="10" t="n"/>
      <c r="F266" s="10" t="n"/>
      <c r="G266" s="9">
        <f>IF(OR(E266="",F266=""),"",F266-E266)</f>
        <v/>
      </c>
      <c r="H266" s="8" t="n"/>
      <c r="I266" s="11" t="n"/>
      <c r="J266" s="12">
        <f>IF(OR(E266="",F266=""),"",(F266-E266)*I266)</f>
        <v/>
      </c>
      <c r="K266" s="11" t="n"/>
      <c r="L266" s="12">
        <f>IF(OR(E266="",F266=""),"",(F266-E266)*I266-K266)</f>
        <v/>
      </c>
      <c r="M266" s="7" t="n"/>
      <c r="N266" s="7" t="n"/>
      <c r="O266" s="7" t="n"/>
      <c r="P266" s="9">
        <f>IF(OR(D266="",E266="",F266="",O266="Cancelada",O266="Não compareceu"),"",IF(SUMPRODUCT(($D$2:$D$501=D266)*($E$2:$E$501&lt;F266)*($F$2:$F$501&gt;E266)*($O$2:$O$501&lt;&gt;"Cancelada")*($O$2:$O$501&lt;&gt;"Não compareceu"))&gt;1,"CONFLITO",""))</f>
        <v/>
      </c>
      <c r="Q266" s="7" t="n"/>
    </row>
    <row r="267">
      <c r="A267" s="9">
        <f>IF(B267="","",ROW()-1)</f>
        <v/>
      </c>
      <c r="B267" s="7" t="n"/>
      <c r="C267" s="7" t="n"/>
      <c r="D267" s="6" t="n"/>
      <c r="E267" s="10" t="n"/>
      <c r="F267" s="10" t="n"/>
      <c r="G267" s="9">
        <f>IF(OR(E267="",F267=""),"",F267-E267)</f>
        <v/>
      </c>
      <c r="H267" s="8" t="n"/>
      <c r="I267" s="11" t="n"/>
      <c r="J267" s="12">
        <f>IF(OR(E267="",F267=""),"",(F267-E267)*I267)</f>
        <v/>
      </c>
      <c r="K267" s="11" t="n"/>
      <c r="L267" s="12">
        <f>IF(OR(E267="",F267=""),"",(F267-E267)*I267-K267)</f>
        <v/>
      </c>
      <c r="M267" s="7" t="n"/>
      <c r="N267" s="7" t="n"/>
      <c r="O267" s="7" t="n"/>
      <c r="P267" s="9">
        <f>IF(OR(D267="",E267="",F267="",O267="Cancelada",O267="Não compareceu"),"",IF(SUMPRODUCT(($D$2:$D$501=D267)*($E$2:$E$501&lt;F267)*($F$2:$F$501&gt;E267)*($O$2:$O$501&lt;&gt;"Cancelada")*($O$2:$O$501&lt;&gt;"Não compareceu"))&gt;1,"CONFLITO",""))</f>
        <v/>
      </c>
      <c r="Q267" s="7" t="n"/>
    </row>
    <row r="268">
      <c r="A268" s="9">
        <f>IF(B268="","",ROW()-1)</f>
        <v/>
      </c>
      <c r="B268" s="7" t="n"/>
      <c r="C268" s="7" t="n"/>
      <c r="D268" s="6" t="n"/>
      <c r="E268" s="10" t="n"/>
      <c r="F268" s="10" t="n"/>
      <c r="G268" s="9">
        <f>IF(OR(E268="",F268=""),"",F268-E268)</f>
        <v/>
      </c>
      <c r="H268" s="8" t="n"/>
      <c r="I268" s="11" t="n"/>
      <c r="J268" s="12">
        <f>IF(OR(E268="",F268=""),"",(F268-E268)*I268)</f>
        <v/>
      </c>
      <c r="K268" s="11" t="n"/>
      <c r="L268" s="12">
        <f>IF(OR(E268="",F268=""),"",(F268-E268)*I268-K268)</f>
        <v/>
      </c>
      <c r="M268" s="7" t="n"/>
      <c r="N268" s="7" t="n"/>
      <c r="O268" s="7" t="n"/>
      <c r="P268" s="9">
        <f>IF(OR(D268="",E268="",F268="",O268="Cancelada",O268="Não compareceu"),"",IF(SUMPRODUCT(($D$2:$D$501=D268)*($E$2:$E$501&lt;F268)*($F$2:$F$501&gt;E268)*($O$2:$O$501&lt;&gt;"Cancelada")*($O$2:$O$501&lt;&gt;"Não compareceu"))&gt;1,"CONFLITO",""))</f>
        <v/>
      </c>
      <c r="Q268" s="7" t="n"/>
    </row>
    <row r="269">
      <c r="A269" s="9">
        <f>IF(B269="","",ROW()-1)</f>
        <v/>
      </c>
      <c r="B269" s="7" t="n"/>
      <c r="C269" s="7" t="n"/>
      <c r="D269" s="6" t="n"/>
      <c r="E269" s="10" t="n"/>
      <c r="F269" s="10" t="n"/>
      <c r="G269" s="9">
        <f>IF(OR(E269="",F269=""),"",F269-E269)</f>
        <v/>
      </c>
      <c r="H269" s="8" t="n"/>
      <c r="I269" s="11" t="n"/>
      <c r="J269" s="12">
        <f>IF(OR(E269="",F269=""),"",(F269-E269)*I269)</f>
        <v/>
      </c>
      <c r="K269" s="11" t="n"/>
      <c r="L269" s="12">
        <f>IF(OR(E269="",F269=""),"",(F269-E269)*I269-K269)</f>
        <v/>
      </c>
      <c r="M269" s="7" t="n"/>
      <c r="N269" s="7" t="n"/>
      <c r="O269" s="7" t="n"/>
      <c r="P269" s="9">
        <f>IF(OR(D269="",E269="",F269="",O269="Cancelada",O269="Não compareceu"),"",IF(SUMPRODUCT(($D$2:$D$501=D269)*($E$2:$E$501&lt;F269)*($F$2:$F$501&gt;E269)*($O$2:$O$501&lt;&gt;"Cancelada")*($O$2:$O$501&lt;&gt;"Não compareceu"))&gt;1,"CONFLITO",""))</f>
        <v/>
      </c>
      <c r="Q269" s="7" t="n"/>
    </row>
    <row r="270">
      <c r="A270" s="9">
        <f>IF(B270="","",ROW()-1)</f>
        <v/>
      </c>
      <c r="B270" s="7" t="n"/>
      <c r="C270" s="7" t="n"/>
      <c r="D270" s="6" t="n"/>
      <c r="E270" s="10" t="n"/>
      <c r="F270" s="10" t="n"/>
      <c r="G270" s="9">
        <f>IF(OR(E270="",F270=""),"",F270-E270)</f>
        <v/>
      </c>
      <c r="H270" s="8" t="n"/>
      <c r="I270" s="11" t="n"/>
      <c r="J270" s="12">
        <f>IF(OR(E270="",F270=""),"",(F270-E270)*I270)</f>
        <v/>
      </c>
      <c r="K270" s="11" t="n"/>
      <c r="L270" s="12">
        <f>IF(OR(E270="",F270=""),"",(F270-E270)*I270-K270)</f>
        <v/>
      </c>
      <c r="M270" s="7" t="n"/>
      <c r="N270" s="7" t="n"/>
      <c r="O270" s="7" t="n"/>
      <c r="P270" s="9">
        <f>IF(OR(D270="",E270="",F270="",O270="Cancelada",O270="Não compareceu"),"",IF(SUMPRODUCT(($D$2:$D$501=D270)*($E$2:$E$501&lt;F270)*($F$2:$F$501&gt;E270)*($O$2:$O$501&lt;&gt;"Cancelada")*($O$2:$O$501&lt;&gt;"Não compareceu"))&gt;1,"CONFLITO",""))</f>
        <v/>
      </c>
      <c r="Q270" s="7" t="n"/>
    </row>
    <row r="271">
      <c r="A271" s="9">
        <f>IF(B271="","",ROW()-1)</f>
        <v/>
      </c>
      <c r="B271" s="7" t="n"/>
      <c r="C271" s="7" t="n"/>
      <c r="D271" s="6" t="n"/>
      <c r="E271" s="10" t="n"/>
      <c r="F271" s="10" t="n"/>
      <c r="G271" s="9">
        <f>IF(OR(E271="",F271=""),"",F271-E271)</f>
        <v/>
      </c>
      <c r="H271" s="8" t="n"/>
      <c r="I271" s="11" t="n"/>
      <c r="J271" s="12">
        <f>IF(OR(E271="",F271=""),"",(F271-E271)*I271)</f>
        <v/>
      </c>
      <c r="K271" s="11" t="n"/>
      <c r="L271" s="12">
        <f>IF(OR(E271="",F271=""),"",(F271-E271)*I271-K271)</f>
        <v/>
      </c>
      <c r="M271" s="7" t="n"/>
      <c r="N271" s="7" t="n"/>
      <c r="O271" s="7" t="n"/>
      <c r="P271" s="9">
        <f>IF(OR(D271="",E271="",F271="",O271="Cancelada",O271="Não compareceu"),"",IF(SUMPRODUCT(($D$2:$D$501=D271)*($E$2:$E$501&lt;F271)*($F$2:$F$501&gt;E271)*($O$2:$O$501&lt;&gt;"Cancelada")*($O$2:$O$501&lt;&gt;"Não compareceu"))&gt;1,"CONFLITO",""))</f>
        <v/>
      </c>
      <c r="Q271" s="7" t="n"/>
    </row>
    <row r="272">
      <c r="A272" s="9">
        <f>IF(B272="","",ROW()-1)</f>
        <v/>
      </c>
      <c r="B272" s="7" t="n"/>
      <c r="C272" s="7" t="n"/>
      <c r="D272" s="6" t="n"/>
      <c r="E272" s="10" t="n"/>
      <c r="F272" s="10" t="n"/>
      <c r="G272" s="9">
        <f>IF(OR(E272="",F272=""),"",F272-E272)</f>
        <v/>
      </c>
      <c r="H272" s="8" t="n"/>
      <c r="I272" s="11" t="n"/>
      <c r="J272" s="12">
        <f>IF(OR(E272="",F272=""),"",(F272-E272)*I272)</f>
        <v/>
      </c>
      <c r="K272" s="11" t="n"/>
      <c r="L272" s="12">
        <f>IF(OR(E272="",F272=""),"",(F272-E272)*I272-K272)</f>
        <v/>
      </c>
      <c r="M272" s="7" t="n"/>
      <c r="N272" s="7" t="n"/>
      <c r="O272" s="7" t="n"/>
      <c r="P272" s="9">
        <f>IF(OR(D272="",E272="",F272="",O272="Cancelada",O272="Não compareceu"),"",IF(SUMPRODUCT(($D$2:$D$501=D272)*($E$2:$E$501&lt;F272)*($F$2:$F$501&gt;E272)*($O$2:$O$501&lt;&gt;"Cancelada")*($O$2:$O$501&lt;&gt;"Não compareceu"))&gt;1,"CONFLITO",""))</f>
        <v/>
      </c>
      <c r="Q272" s="7" t="n"/>
    </row>
    <row r="273">
      <c r="A273" s="9">
        <f>IF(B273="","",ROW()-1)</f>
        <v/>
      </c>
      <c r="B273" s="7" t="n"/>
      <c r="C273" s="7" t="n"/>
      <c r="D273" s="6" t="n"/>
      <c r="E273" s="10" t="n"/>
      <c r="F273" s="10" t="n"/>
      <c r="G273" s="9">
        <f>IF(OR(E273="",F273=""),"",F273-E273)</f>
        <v/>
      </c>
      <c r="H273" s="8" t="n"/>
      <c r="I273" s="11" t="n"/>
      <c r="J273" s="12">
        <f>IF(OR(E273="",F273=""),"",(F273-E273)*I273)</f>
        <v/>
      </c>
      <c r="K273" s="11" t="n"/>
      <c r="L273" s="12">
        <f>IF(OR(E273="",F273=""),"",(F273-E273)*I273-K273)</f>
        <v/>
      </c>
      <c r="M273" s="7" t="n"/>
      <c r="N273" s="7" t="n"/>
      <c r="O273" s="7" t="n"/>
      <c r="P273" s="9">
        <f>IF(OR(D273="",E273="",F273="",O273="Cancelada",O273="Não compareceu"),"",IF(SUMPRODUCT(($D$2:$D$501=D273)*($E$2:$E$501&lt;F273)*($F$2:$F$501&gt;E273)*($O$2:$O$501&lt;&gt;"Cancelada")*($O$2:$O$501&lt;&gt;"Não compareceu"))&gt;1,"CONFLITO",""))</f>
        <v/>
      </c>
      <c r="Q273" s="7" t="n"/>
    </row>
    <row r="274">
      <c r="A274" s="9">
        <f>IF(B274="","",ROW()-1)</f>
        <v/>
      </c>
      <c r="B274" s="7" t="n"/>
      <c r="C274" s="7" t="n"/>
      <c r="D274" s="6" t="n"/>
      <c r="E274" s="10" t="n"/>
      <c r="F274" s="10" t="n"/>
      <c r="G274" s="9">
        <f>IF(OR(E274="",F274=""),"",F274-E274)</f>
        <v/>
      </c>
      <c r="H274" s="8" t="n"/>
      <c r="I274" s="11" t="n"/>
      <c r="J274" s="12">
        <f>IF(OR(E274="",F274=""),"",(F274-E274)*I274)</f>
        <v/>
      </c>
      <c r="K274" s="11" t="n"/>
      <c r="L274" s="12">
        <f>IF(OR(E274="",F274=""),"",(F274-E274)*I274-K274)</f>
        <v/>
      </c>
      <c r="M274" s="7" t="n"/>
      <c r="N274" s="7" t="n"/>
      <c r="O274" s="7" t="n"/>
      <c r="P274" s="9">
        <f>IF(OR(D274="",E274="",F274="",O274="Cancelada",O274="Não compareceu"),"",IF(SUMPRODUCT(($D$2:$D$501=D274)*($E$2:$E$501&lt;F274)*($F$2:$F$501&gt;E274)*($O$2:$O$501&lt;&gt;"Cancelada")*($O$2:$O$501&lt;&gt;"Não compareceu"))&gt;1,"CONFLITO",""))</f>
        <v/>
      </c>
      <c r="Q274" s="7" t="n"/>
    </row>
    <row r="275">
      <c r="A275" s="9">
        <f>IF(B275="","",ROW()-1)</f>
        <v/>
      </c>
      <c r="B275" s="7" t="n"/>
      <c r="C275" s="7" t="n"/>
      <c r="D275" s="6" t="n"/>
      <c r="E275" s="10" t="n"/>
      <c r="F275" s="10" t="n"/>
      <c r="G275" s="9">
        <f>IF(OR(E275="",F275=""),"",F275-E275)</f>
        <v/>
      </c>
      <c r="H275" s="8" t="n"/>
      <c r="I275" s="11" t="n"/>
      <c r="J275" s="12">
        <f>IF(OR(E275="",F275=""),"",(F275-E275)*I275)</f>
        <v/>
      </c>
      <c r="K275" s="11" t="n"/>
      <c r="L275" s="12">
        <f>IF(OR(E275="",F275=""),"",(F275-E275)*I275-K275)</f>
        <v/>
      </c>
      <c r="M275" s="7" t="n"/>
      <c r="N275" s="7" t="n"/>
      <c r="O275" s="7" t="n"/>
      <c r="P275" s="9">
        <f>IF(OR(D275="",E275="",F275="",O275="Cancelada",O275="Não compareceu"),"",IF(SUMPRODUCT(($D$2:$D$501=D275)*($E$2:$E$501&lt;F275)*($F$2:$F$501&gt;E275)*($O$2:$O$501&lt;&gt;"Cancelada")*($O$2:$O$501&lt;&gt;"Não compareceu"))&gt;1,"CONFLITO",""))</f>
        <v/>
      </c>
      <c r="Q275" s="7" t="n"/>
    </row>
    <row r="276">
      <c r="A276" s="9">
        <f>IF(B276="","",ROW()-1)</f>
        <v/>
      </c>
      <c r="B276" s="7" t="n"/>
      <c r="C276" s="7" t="n"/>
      <c r="D276" s="6" t="n"/>
      <c r="E276" s="10" t="n"/>
      <c r="F276" s="10" t="n"/>
      <c r="G276" s="9">
        <f>IF(OR(E276="",F276=""),"",F276-E276)</f>
        <v/>
      </c>
      <c r="H276" s="8" t="n"/>
      <c r="I276" s="11" t="n"/>
      <c r="J276" s="12">
        <f>IF(OR(E276="",F276=""),"",(F276-E276)*I276)</f>
        <v/>
      </c>
      <c r="K276" s="11" t="n"/>
      <c r="L276" s="12">
        <f>IF(OR(E276="",F276=""),"",(F276-E276)*I276-K276)</f>
        <v/>
      </c>
      <c r="M276" s="7" t="n"/>
      <c r="N276" s="7" t="n"/>
      <c r="O276" s="7" t="n"/>
      <c r="P276" s="9">
        <f>IF(OR(D276="",E276="",F276="",O276="Cancelada",O276="Não compareceu"),"",IF(SUMPRODUCT(($D$2:$D$501=D276)*($E$2:$E$501&lt;F276)*($F$2:$F$501&gt;E276)*($O$2:$O$501&lt;&gt;"Cancelada")*($O$2:$O$501&lt;&gt;"Não compareceu"))&gt;1,"CONFLITO",""))</f>
        <v/>
      </c>
      <c r="Q276" s="7" t="n"/>
    </row>
    <row r="277">
      <c r="A277" s="9">
        <f>IF(B277="","",ROW()-1)</f>
        <v/>
      </c>
      <c r="B277" s="7" t="n"/>
      <c r="C277" s="7" t="n"/>
      <c r="D277" s="6" t="n"/>
      <c r="E277" s="10" t="n"/>
      <c r="F277" s="10" t="n"/>
      <c r="G277" s="9">
        <f>IF(OR(E277="",F277=""),"",F277-E277)</f>
        <v/>
      </c>
      <c r="H277" s="8" t="n"/>
      <c r="I277" s="11" t="n"/>
      <c r="J277" s="12">
        <f>IF(OR(E277="",F277=""),"",(F277-E277)*I277)</f>
        <v/>
      </c>
      <c r="K277" s="11" t="n"/>
      <c r="L277" s="12">
        <f>IF(OR(E277="",F277=""),"",(F277-E277)*I277-K277)</f>
        <v/>
      </c>
      <c r="M277" s="7" t="n"/>
      <c r="N277" s="7" t="n"/>
      <c r="O277" s="7" t="n"/>
      <c r="P277" s="9">
        <f>IF(OR(D277="",E277="",F277="",O277="Cancelada",O277="Não compareceu"),"",IF(SUMPRODUCT(($D$2:$D$501=D277)*($E$2:$E$501&lt;F277)*($F$2:$F$501&gt;E277)*($O$2:$O$501&lt;&gt;"Cancelada")*($O$2:$O$501&lt;&gt;"Não compareceu"))&gt;1,"CONFLITO",""))</f>
        <v/>
      </c>
      <c r="Q277" s="7" t="n"/>
    </row>
    <row r="278">
      <c r="A278" s="9">
        <f>IF(B278="","",ROW()-1)</f>
        <v/>
      </c>
      <c r="B278" s="7" t="n"/>
      <c r="C278" s="7" t="n"/>
      <c r="D278" s="6" t="n"/>
      <c r="E278" s="10" t="n"/>
      <c r="F278" s="10" t="n"/>
      <c r="G278" s="9">
        <f>IF(OR(E278="",F278=""),"",F278-E278)</f>
        <v/>
      </c>
      <c r="H278" s="8" t="n"/>
      <c r="I278" s="11" t="n"/>
      <c r="J278" s="12">
        <f>IF(OR(E278="",F278=""),"",(F278-E278)*I278)</f>
        <v/>
      </c>
      <c r="K278" s="11" t="n"/>
      <c r="L278" s="12">
        <f>IF(OR(E278="",F278=""),"",(F278-E278)*I278-K278)</f>
        <v/>
      </c>
      <c r="M278" s="7" t="n"/>
      <c r="N278" s="7" t="n"/>
      <c r="O278" s="7" t="n"/>
      <c r="P278" s="9">
        <f>IF(OR(D278="",E278="",F278="",O278="Cancelada",O278="Não compareceu"),"",IF(SUMPRODUCT(($D$2:$D$501=D278)*($E$2:$E$501&lt;F278)*($F$2:$F$501&gt;E278)*($O$2:$O$501&lt;&gt;"Cancelada")*($O$2:$O$501&lt;&gt;"Não compareceu"))&gt;1,"CONFLITO",""))</f>
        <v/>
      </c>
      <c r="Q278" s="7" t="n"/>
    </row>
    <row r="279">
      <c r="A279" s="9">
        <f>IF(B279="","",ROW()-1)</f>
        <v/>
      </c>
      <c r="B279" s="7" t="n"/>
      <c r="C279" s="7" t="n"/>
      <c r="D279" s="6" t="n"/>
      <c r="E279" s="10" t="n"/>
      <c r="F279" s="10" t="n"/>
      <c r="G279" s="9">
        <f>IF(OR(E279="",F279=""),"",F279-E279)</f>
        <v/>
      </c>
      <c r="H279" s="8" t="n"/>
      <c r="I279" s="11" t="n"/>
      <c r="J279" s="12">
        <f>IF(OR(E279="",F279=""),"",(F279-E279)*I279)</f>
        <v/>
      </c>
      <c r="K279" s="11" t="n"/>
      <c r="L279" s="12">
        <f>IF(OR(E279="",F279=""),"",(F279-E279)*I279-K279)</f>
        <v/>
      </c>
      <c r="M279" s="7" t="n"/>
      <c r="N279" s="7" t="n"/>
      <c r="O279" s="7" t="n"/>
      <c r="P279" s="9">
        <f>IF(OR(D279="",E279="",F279="",O279="Cancelada",O279="Não compareceu"),"",IF(SUMPRODUCT(($D$2:$D$501=D279)*($E$2:$E$501&lt;F279)*($F$2:$F$501&gt;E279)*($O$2:$O$501&lt;&gt;"Cancelada")*($O$2:$O$501&lt;&gt;"Não compareceu"))&gt;1,"CONFLITO",""))</f>
        <v/>
      </c>
      <c r="Q279" s="7" t="n"/>
    </row>
    <row r="280">
      <c r="A280" s="9">
        <f>IF(B280="","",ROW()-1)</f>
        <v/>
      </c>
      <c r="B280" s="7" t="n"/>
      <c r="C280" s="7" t="n"/>
      <c r="D280" s="6" t="n"/>
      <c r="E280" s="10" t="n"/>
      <c r="F280" s="10" t="n"/>
      <c r="G280" s="9">
        <f>IF(OR(E280="",F280=""),"",F280-E280)</f>
        <v/>
      </c>
      <c r="H280" s="8" t="n"/>
      <c r="I280" s="11" t="n"/>
      <c r="J280" s="12">
        <f>IF(OR(E280="",F280=""),"",(F280-E280)*I280)</f>
        <v/>
      </c>
      <c r="K280" s="11" t="n"/>
      <c r="L280" s="12">
        <f>IF(OR(E280="",F280=""),"",(F280-E280)*I280-K280)</f>
        <v/>
      </c>
      <c r="M280" s="7" t="n"/>
      <c r="N280" s="7" t="n"/>
      <c r="O280" s="7" t="n"/>
      <c r="P280" s="9">
        <f>IF(OR(D280="",E280="",F280="",O280="Cancelada",O280="Não compareceu"),"",IF(SUMPRODUCT(($D$2:$D$501=D280)*($E$2:$E$501&lt;F280)*($F$2:$F$501&gt;E280)*($O$2:$O$501&lt;&gt;"Cancelada")*($O$2:$O$501&lt;&gt;"Não compareceu"))&gt;1,"CONFLITO",""))</f>
        <v/>
      </c>
      <c r="Q280" s="7" t="n"/>
    </row>
    <row r="281">
      <c r="A281" s="9">
        <f>IF(B281="","",ROW()-1)</f>
        <v/>
      </c>
      <c r="B281" s="7" t="n"/>
      <c r="C281" s="7" t="n"/>
      <c r="D281" s="6" t="n"/>
      <c r="E281" s="10" t="n"/>
      <c r="F281" s="10" t="n"/>
      <c r="G281" s="9">
        <f>IF(OR(E281="",F281=""),"",F281-E281)</f>
        <v/>
      </c>
      <c r="H281" s="8" t="n"/>
      <c r="I281" s="11" t="n"/>
      <c r="J281" s="12">
        <f>IF(OR(E281="",F281=""),"",(F281-E281)*I281)</f>
        <v/>
      </c>
      <c r="K281" s="11" t="n"/>
      <c r="L281" s="12">
        <f>IF(OR(E281="",F281=""),"",(F281-E281)*I281-K281)</f>
        <v/>
      </c>
      <c r="M281" s="7" t="n"/>
      <c r="N281" s="7" t="n"/>
      <c r="O281" s="7" t="n"/>
      <c r="P281" s="9">
        <f>IF(OR(D281="",E281="",F281="",O281="Cancelada",O281="Não compareceu"),"",IF(SUMPRODUCT(($D$2:$D$501=D281)*($E$2:$E$501&lt;F281)*($F$2:$F$501&gt;E281)*($O$2:$O$501&lt;&gt;"Cancelada")*($O$2:$O$501&lt;&gt;"Não compareceu"))&gt;1,"CONFLITO",""))</f>
        <v/>
      </c>
      <c r="Q281" s="7" t="n"/>
    </row>
    <row r="282">
      <c r="A282" s="9">
        <f>IF(B282="","",ROW()-1)</f>
        <v/>
      </c>
      <c r="B282" s="7" t="n"/>
      <c r="C282" s="7" t="n"/>
      <c r="D282" s="6" t="n"/>
      <c r="E282" s="10" t="n"/>
      <c r="F282" s="10" t="n"/>
      <c r="G282" s="9">
        <f>IF(OR(E282="",F282=""),"",F282-E282)</f>
        <v/>
      </c>
      <c r="H282" s="8" t="n"/>
      <c r="I282" s="11" t="n"/>
      <c r="J282" s="12">
        <f>IF(OR(E282="",F282=""),"",(F282-E282)*I282)</f>
        <v/>
      </c>
      <c r="K282" s="11" t="n"/>
      <c r="L282" s="12">
        <f>IF(OR(E282="",F282=""),"",(F282-E282)*I282-K282)</f>
        <v/>
      </c>
      <c r="M282" s="7" t="n"/>
      <c r="N282" s="7" t="n"/>
      <c r="O282" s="7" t="n"/>
      <c r="P282" s="9">
        <f>IF(OR(D282="",E282="",F282="",O282="Cancelada",O282="Não compareceu"),"",IF(SUMPRODUCT(($D$2:$D$501=D282)*($E$2:$E$501&lt;F282)*($F$2:$F$501&gt;E282)*($O$2:$O$501&lt;&gt;"Cancelada")*($O$2:$O$501&lt;&gt;"Não compareceu"))&gt;1,"CONFLITO",""))</f>
        <v/>
      </c>
      <c r="Q282" s="7" t="n"/>
    </row>
    <row r="283">
      <c r="A283" s="9">
        <f>IF(B283="","",ROW()-1)</f>
        <v/>
      </c>
      <c r="B283" s="7" t="n"/>
      <c r="C283" s="7" t="n"/>
      <c r="D283" s="6" t="n"/>
      <c r="E283" s="10" t="n"/>
      <c r="F283" s="10" t="n"/>
      <c r="G283" s="9">
        <f>IF(OR(E283="",F283=""),"",F283-E283)</f>
        <v/>
      </c>
      <c r="H283" s="8" t="n"/>
      <c r="I283" s="11" t="n"/>
      <c r="J283" s="12">
        <f>IF(OR(E283="",F283=""),"",(F283-E283)*I283)</f>
        <v/>
      </c>
      <c r="K283" s="11" t="n"/>
      <c r="L283" s="12">
        <f>IF(OR(E283="",F283=""),"",(F283-E283)*I283-K283)</f>
        <v/>
      </c>
      <c r="M283" s="7" t="n"/>
      <c r="N283" s="7" t="n"/>
      <c r="O283" s="7" t="n"/>
      <c r="P283" s="9">
        <f>IF(OR(D283="",E283="",F283="",O283="Cancelada",O283="Não compareceu"),"",IF(SUMPRODUCT(($D$2:$D$501=D283)*($E$2:$E$501&lt;F283)*($F$2:$F$501&gt;E283)*($O$2:$O$501&lt;&gt;"Cancelada")*($O$2:$O$501&lt;&gt;"Não compareceu"))&gt;1,"CONFLITO",""))</f>
        <v/>
      </c>
      <c r="Q283" s="7" t="n"/>
    </row>
    <row r="284">
      <c r="A284" s="9">
        <f>IF(B284="","",ROW()-1)</f>
        <v/>
      </c>
      <c r="B284" s="7" t="n"/>
      <c r="C284" s="7" t="n"/>
      <c r="D284" s="6" t="n"/>
      <c r="E284" s="10" t="n"/>
      <c r="F284" s="10" t="n"/>
      <c r="G284" s="9">
        <f>IF(OR(E284="",F284=""),"",F284-E284)</f>
        <v/>
      </c>
      <c r="H284" s="8" t="n"/>
      <c r="I284" s="11" t="n"/>
      <c r="J284" s="12">
        <f>IF(OR(E284="",F284=""),"",(F284-E284)*I284)</f>
        <v/>
      </c>
      <c r="K284" s="11" t="n"/>
      <c r="L284" s="12">
        <f>IF(OR(E284="",F284=""),"",(F284-E284)*I284-K284)</f>
        <v/>
      </c>
      <c r="M284" s="7" t="n"/>
      <c r="N284" s="7" t="n"/>
      <c r="O284" s="7" t="n"/>
      <c r="P284" s="9">
        <f>IF(OR(D284="",E284="",F284="",O284="Cancelada",O284="Não compareceu"),"",IF(SUMPRODUCT(($D$2:$D$501=D284)*($E$2:$E$501&lt;F284)*($F$2:$F$501&gt;E284)*($O$2:$O$501&lt;&gt;"Cancelada")*($O$2:$O$501&lt;&gt;"Não compareceu"))&gt;1,"CONFLITO",""))</f>
        <v/>
      </c>
      <c r="Q284" s="7" t="n"/>
    </row>
    <row r="285">
      <c r="A285" s="9">
        <f>IF(B285="","",ROW()-1)</f>
        <v/>
      </c>
      <c r="B285" s="7" t="n"/>
      <c r="C285" s="7" t="n"/>
      <c r="D285" s="6" t="n"/>
      <c r="E285" s="10" t="n"/>
      <c r="F285" s="10" t="n"/>
      <c r="G285" s="9">
        <f>IF(OR(E285="",F285=""),"",F285-E285)</f>
        <v/>
      </c>
      <c r="H285" s="8" t="n"/>
      <c r="I285" s="11" t="n"/>
      <c r="J285" s="12">
        <f>IF(OR(E285="",F285=""),"",(F285-E285)*I285)</f>
        <v/>
      </c>
      <c r="K285" s="11" t="n"/>
      <c r="L285" s="12">
        <f>IF(OR(E285="",F285=""),"",(F285-E285)*I285-K285)</f>
        <v/>
      </c>
      <c r="M285" s="7" t="n"/>
      <c r="N285" s="7" t="n"/>
      <c r="O285" s="7" t="n"/>
      <c r="P285" s="9">
        <f>IF(OR(D285="",E285="",F285="",O285="Cancelada",O285="Não compareceu"),"",IF(SUMPRODUCT(($D$2:$D$501=D285)*($E$2:$E$501&lt;F285)*($F$2:$F$501&gt;E285)*($O$2:$O$501&lt;&gt;"Cancelada")*($O$2:$O$501&lt;&gt;"Não compareceu"))&gt;1,"CONFLITO",""))</f>
        <v/>
      </c>
      <c r="Q285" s="7" t="n"/>
    </row>
    <row r="286">
      <c r="A286" s="9">
        <f>IF(B286="","",ROW()-1)</f>
        <v/>
      </c>
      <c r="B286" s="7" t="n"/>
      <c r="C286" s="7" t="n"/>
      <c r="D286" s="6" t="n"/>
      <c r="E286" s="10" t="n"/>
      <c r="F286" s="10" t="n"/>
      <c r="G286" s="9">
        <f>IF(OR(E286="",F286=""),"",F286-E286)</f>
        <v/>
      </c>
      <c r="H286" s="8" t="n"/>
      <c r="I286" s="11" t="n"/>
      <c r="J286" s="12">
        <f>IF(OR(E286="",F286=""),"",(F286-E286)*I286)</f>
        <v/>
      </c>
      <c r="K286" s="11" t="n"/>
      <c r="L286" s="12">
        <f>IF(OR(E286="",F286=""),"",(F286-E286)*I286-K286)</f>
        <v/>
      </c>
      <c r="M286" s="7" t="n"/>
      <c r="N286" s="7" t="n"/>
      <c r="O286" s="7" t="n"/>
      <c r="P286" s="9">
        <f>IF(OR(D286="",E286="",F286="",O286="Cancelada",O286="Não compareceu"),"",IF(SUMPRODUCT(($D$2:$D$501=D286)*($E$2:$E$501&lt;F286)*($F$2:$F$501&gt;E286)*($O$2:$O$501&lt;&gt;"Cancelada")*($O$2:$O$501&lt;&gt;"Não compareceu"))&gt;1,"CONFLITO",""))</f>
        <v/>
      </c>
      <c r="Q286" s="7" t="n"/>
    </row>
    <row r="287">
      <c r="A287" s="9">
        <f>IF(B287="","",ROW()-1)</f>
        <v/>
      </c>
      <c r="B287" s="7" t="n"/>
      <c r="C287" s="7" t="n"/>
      <c r="D287" s="6" t="n"/>
      <c r="E287" s="10" t="n"/>
      <c r="F287" s="10" t="n"/>
      <c r="G287" s="9">
        <f>IF(OR(E287="",F287=""),"",F287-E287)</f>
        <v/>
      </c>
      <c r="H287" s="8" t="n"/>
      <c r="I287" s="11" t="n"/>
      <c r="J287" s="12">
        <f>IF(OR(E287="",F287=""),"",(F287-E287)*I287)</f>
        <v/>
      </c>
      <c r="K287" s="11" t="n"/>
      <c r="L287" s="12">
        <f>IF(OR(E287="",F287=""),"",(F287-E287)*I287-K287)</f>
        <v/>
      </c>
      <c r="M287" s="7" t="n"/>
      <c r="N287" s="7" t="n"/>
      <c r="O287" s="7" t="n"/>
      <c r="P287" s="9">
        <f>IF(OR(D287="",E287="",F287="",O287="Cancelada",O287="Não compareceu"),"",IF(SUMPRODUCT(($D$2:$D$501=D287)*($E$2:$E$501&lt;F287)*($F$2:$F$501&gt;E287)*($O$2:$O$501&lt;&gt;"Cancelada")*($O$2:$O$501&lt;&gt;"Não compareceu"))&gt;1,"CONFLITO",""))</f>
        <v/>
      </c>
      <c r="Q287" s="7" t="n"/>
    </row>
    <row r="288">
      <c r="A288" s="9">
        <f>IF(B288="","",ROW()-1)</f>
        <v/>
      </c>
      <c r="B288" s="7" t="n"/>
      <c r="C288" s="7" t="n"/>
      <c r="D288" s="6" t="n"/>
      <c r="E288" s="10" t="n"/>
      <c r="F288" s="10" t="n"/>
      <c r="G288" s="9">
        <f>IF(OR(E288="",F288=""),"",F288-E288)</f>
        <v/>
      </c>
      <c r="H288" s="8" t="n"/>
      <c r="I288" s="11" t="n"/>
      <c r="J288" s="12">
        <f>IF(OR(E288="",F288=""),"",(F288-E288)*I288)</f>
        <v/>
      </c>
      <c r="K288" s="11" t="n"/>
      <c r="L288" s="12">
        <f>IF(OR(E288="",F288=""),"",(F288-E288)*I288-K288)</f>
        <v/>
      </c>
      <c r="M288" s="7" t="n"/>
      <c r="N288" s="7" t="n"/>
      <c r="O288" s="7" t="n"/>
      <c r="P288" s="9">
        <f>IF(OR(D288="",E288="",F288="",O288="Cancelada",O288="Não compareceu"),"",IF(SUMPRODUCT(($D$2:$D$501=D288)*($E$2:$E$501&lt;F288)*($F$2:$F$501&gt;E288)*($O$2:$O$501&lt;&gt;"Cancelada")*($O$2:$O$501&lt;&gt;"Não compareceu"))&gt;1,"CONFLITO",""))</f>
        <v/>
      </c>
      <c r="Q288" s="7" t="n"/>
    </row>
    <row r="289">
      <c r="A289" s="9">
        <f>IF(B289="","",ROW()-1)</f>
        <v/>
      </c>
      <c r="B289" s="7" t="n"/>
      <c r="C289" s="7" t="n"/>
      <c r="D289" s="6" t="n"/>
      <c r="E289" s="10" t="n"/>
      <c r="F289" s="10" t="n"/>
      <c r="G289" s="9">
        <f>IF(OR(E289="",F289=""),"",F289-E289)</f>
        <v/>
      </c>
      <c r="H289" s="8" t="n"/>
      <c r="I289" s="11" t="n"/>
      <c r="J289" s="12">
        <f>IF(OR(E289="",F289=""),"",(F289-E289)*I289)</f>
        <v/>
      </c>
      <c r="K289" s="11" t="n"/>
      <c r="L289" s="12">
        <f>IF(OR(E289="",F289=""),"",(F289-E289)*I289-K289)</f>
        <v/>
      </c>
      <c r="M289" s="7" t="n"/>
      <c r="N289" s="7" t="n"/>
      <c r="O289" s="7" t="n"/>
      <c r="P289" s="9">
        <f>IF(OR(D289="",E289="",F289="",O289="Cancelada",O289="Não compareceu"),"",IF(SUMPRODUCT(($D$2:$D$501=D289)*($E$2:$E$501&lt;F289)*($F$2:$F$501&gt;E289)*($O$2:$O$501&lt;&gt;"Cancelada")*($O$2:$O$501&lt;&gt;"Não compareceu"))&gt;1,"CONFLITO",""))</f>
        <v/>
      </c>
      <c r="Q289" s="7" t="n"/>
    </row>
    <row r="290">
      <c r="A290" s="9">
        <f>IF(B290="","",ROW()-1)</f>
        <v/>
      </c>
      <c r="B290" s="7" t="n"/>
      <c r="C290" s="7" t="n"/>
      <c r="D290" s="6" t="n"/>
      <c r="E290" s="10" t="n"/>
      <c r="F290" s="10" t="n"/>
      <c r="G290" s="9">
        <f>IF(OR(E290="",F290=""),"",F290-E290)</f>
        <v/>
      </c>
      <c r="H290" s="8" t="n"/>
      <c r="I290" s="11" t="n"/>
      <c r="J290" s="12">
        <f>IF(OR(E290="",F290=""),"",(F290-E290)*I290)</f>
        <v/>
      </c>
      <c r="K290" s="11" t="n"/>
      <c r="L290" s="12">
        <f>IF(OR(E290="",F290=""),"",(F290-E290)*I290-K290)</f>
        <v/>
      </c>
      <c r="M290" s="7" t="n"/>
      <c r="N290" s="7" t="n"/>
      <c r="O290" s="7" t="n"/>
      <c r="P290" s="9">
        <f>IF(OR(D290="",E290="",F290="",O290="Cancelada",O290="Não compareceu"),"",IF(SUMPRODUCT(($D$2:$D$501=D290)*($E$2:$E$501&lt;F290)*($F$2:$F$501&gt;E290)*($O$2:$O$501&lt;&gt;"Cancelada")*($O$2:$O$501&lt;&gt;"Não compareceu"))&gt;1,"CONFLITO",""))</f>
        <v/>
      </c>
      <c r="Q290" s="7" t="n"/>
    </row>
    <row r="291">
      <c r="A291" s="9">
        <f>IF(B291="","",ROW()-1)</f>
        <v/>
      </c>
      <c r="B291" s="7" t="n"/>
      <c r="C291" s="7" t="n"/>
      <c r="D291" s="6" t="n"/>
      <c r="E291" s="10" t="n"/>
      <c r="F291" s="10" t="n"/>
      <c r="G291" s="9">
        <f>IF(OR(E291="",F291=""),"",F291-E291)</f>
        <v/>
      </c>
      <c r="H291" s="8" t="n"/>
      <c r="I291" s="11" t="n"/>
      <c r="J291" s="12">
        <f>IF(OR(E291="",F291=""),"",(F291-E291)*I291)</f>
        <v/>
      </c>
      <c r="K291" s="11" t="n"/>
      <c r="L291" s="12">
        <f>IF(OR(E291="",F291=""),"",(F291-E291)*I291-K291)</f>
        <v/>
      </c>
      <c r="M291" s="7" t="n"/>
      <c r="N291" s="7" t="n"/>
      <c r="O291" s="7" t="n"/>
      <c r="P291" s="9">
        <f>IF(OR(D291="",E291="",F291="",O291="Cancelada",O291="Não compareceu"),"",IF(SUMPRODUCT(($D$2:$D$501=D291)*($E$2:$E$501&lt;F291)*($F$2:$F$501&gt;E291)*($O$2:$O$501&lt;&gt;"Cancelada")*($O$2:$O$501&lt;&gt;"Não compareceu"))&gt;1,"CONFLITO",""))</f>
        <v/>
      </c>
      <c r="Q291" s="7" t="n"/>
    </row>
    <row r="292">
      <c r="A292" s="9">
        <f>IF(B292="","",ROW()-1)</f>
        <v/>
      </c>
      <c r="B292" s="7" t="n"/>
      <c r="C292" s="7" t="n"/>
      <c r="D292" s="6" t="n"/>
      <c r="E292" s="10" t="n"/>
      <c r="F292" s="10" t="n"/>
      <c r="G292" s="9">
        <f>IF(OR(E292="",F292=""),"",F292-E292)</f>
        <v/>
      </c>
      <c r="H292" s="8" t="n"/>
      <c r="I292" s="11" t="n"/>
      <c r="J292" s="12">
        <f>IF(OR(E292="",F292=""),"",(F292-E292)*I292)</f>
        <v/>
      </c>
      <c r="K292" s="11" t="n"/>
      <c r="L292" s="12">
        <f>IF(OR(E292="",F292=""),"",(F292-E292)*I292-K292)</f>
        <v/>
      </c>
      <c r="M292" s="7" t="n"/>
      <c r="N292" s="7" t="n"/>
      <c r="O292" s="7" t="n"/>
      <c r="P292" s="9">
        <f>IF(OR(D292="",E292="",F292="",O292="Cancelada",O292="Não compareceu"),"",IF(SUMPRODUCT(($D$2:$D$501=D292)*($E$2:$E$501&lt;F292)*($F$2:$F$501&gt;E292)*($O$2:$O$501&lt;&gt;"Cancelada")*($O$2:$O$501&lt;&gt;"Não compareceu"))&gt;1,"CONFLITO",""))</f>
        <v/>
      </c>
      <c r="Q292" s="7" t="n"/>
    </row>
    <row r="293">
      <c r="A293" s="9">
        <f>IF(B293="","",ROW()-1)</f>
        <v/>
      </c>
      <c r="B293" s="7" t="n"/>
      <c r="C293" s="7" t="n"/>
      <c r="D293" s="6" t="n"/>
      <c r="E293" s="10" t="n"/>
      <c r="F293" s="10" t="n"/>
      <c r="G293" s="9">
        <f>IF(OR(E293="",F293=""),"",F293-E293)</f>
        <v/>
      </c>
      <c r="H293" s="8" t="n"/>
      <c r="I293" s="11" t="n"/>
      <c r="J293" s="12">
        <f>IF(OR(E293="",F293=""),"",(F293-E293)*I293)</f>
        <v/>
      </c>
      <c r="K293" s="11" t="n"/>
      <c r="L293" s="12">
        <f>IF(OR(E293="",F293=""),"",(F293-E293)*I293-K293)</f>
        <v/>
      </c>
      <c r="M293" s="7" t="n"/>
      <c r="N293" s="7" t="n"/>
      <c r="O293" s="7" t="n"/>
      <c r="P293" s="9">
        <f>IF(OR(D293="",E293="",F293="",O293="Cancelada",O293="Não compareceu"),"",IF(SUMPRODUCT(($D$2:$D$501=D293)*($E$2:$E$501&lt;F293)*($F$2:$F$501&gt;E293)*($O$2:$O$501&lt;&gt;"Cancelada")*($O$2:$O$501&lt;&gt;"Não compareceu"))&gt;1,"CONFLITO",""))</f>
        <v/>
      </c>
      <c r="Q293" s="7" t="n"/>
    </row>
    <row r="294">
      <c r="A294" s="9">
        <f>IF(B294="","",ROW()-1)</f>
        <v/>
      </c>
      <c r="B294" s="7" t="n"/>
      <c r="C294" s="7" t="n"/>
      <c r="D294" s="6" t="n"/>
      <c r="E294" s="10" t="n"/>
      <c r="F294" s="10" t="n"/>
      <c r="G294" s="9">
        <f>IF(OR(E294="",F294=""),"",F294-E294)</f>
        <v/>
      </c>
      <c r="H294" s="8" t="n"/>
      <c r="I294" s="11" t="n"/>
      <c r="J294" s="12">
        <f>IF(OR(E294="",F294=""),"",(F294-E294)*I294)</f>
        <v/>
      </c>
      <c r="K294" s="11" t="n"/>
      <c r="L294" s="12">
        <f>IF(OR(E294="",F294=""),"",(F294-E294)*I294-K294)</f>
        <v/>
      </c>
      <c r="M294" s="7" t="n"/>
      <c r="N294" s="7" t="n"/>
      <c r="O294" s="7" t="n"/>
      <c r="P294" s="9">
        <f>IF(OR(D294="",E294="",F294="",O294="Cancelada",O294="Não compareceu"),"",IF(SUMPRODUCT(($D$2:$D$501=D294)*($E$2:$E$501&lt;F294)*($F$2:$F$501&gt;E294)*($O$2:$O$501&lt;&gt;"Cancelada")*($O$2:$O$501&lt;&gt;"Não compareceu"))&gt;1,"CONFLITO",""))</f>
        <v/>
      </c>
      <c r="Q294" s="7" t="n"/>
    </row>
    <row r="295">
      <c r="A295" s="9">
        <f>IF(B295="","",ROW()-1)</f>
        <v/>
      </c>
      <c r="B295" s="7" t="n"/>
      <c r="C295" s="7" t="n"/>
      <c r="D295" s="6" t="n"/>
      <c r="E295" s="10" t="n"/>
      <c r="F295" s="10" t="n"/>
      <c r="G295" s="9">
        <f>IF(OR(E295="",F295=""),"",F295-E295)</f>
        <v/>
      </c>
      <c r="H295" s="8" t="n"/>
      <c r="I295" s="11" t="n"/>
      <c r="J295" s="12">
        <f>IF(OR(E295="",F295=""),"",(F295-E295)*I295)</f>
        <v/>
      </c>
      <c r="K295" s="11" t="n"/>
      <c r="L295" s="12">
        <f>IF(OR(E295="",F295=""),"",(F295-E295)*I295-K295)</f>
        <v/>
      </c>
      <c r="M295" s="7" t="n"/>
      <c r="N295" s="7" t="n"/>
      <c r="O295" s="7" t="n"/>
      <c r="P295" s="9">
        <f>IF(OR(D295="",E295="",F295="",O295="Cancelada",O295="Não compareceu"),"",IF(SUMPRODUCT(($D$2:$D$501=D295)*($E$2:$E$501&lt;F295)*($F$2:$F$501&gt;E295)*($O$2:$O$501&lt;&gt;"Cancelada")*($O$2:$O$501&lt;&gt;"Não compareceu"))&gt;1,"CONFLITO",""))</f>
        <v/>
      </c>
      <c r="Q295" s="7" t="n"/>
    </row>
    <row r="296">
      <c r="A296" s="9">
        <f>IF(B296="","",ROW()-1)</f>
        <v/>
      </c>
      <c r="B296" s="7" t="n"/>
      <c r="C296" s="7" t="n"/>
      <c r="D296" s="6" t="n"/>
      <c r="E296" s="10" t="n"/>
      <c r="F296" s="10" t="n"/>
      <c r="G296" s="9">
        <f>IF(OR(E296="",F296=""),"",F296-E296)</f>
        <v/>
      </c>
      <c r="H296" s="8" t="n"/>
      <c r="I296" s="11" t="n"/>
      <c r="J296" s="12">
        <f>IF(OR(E296="",F296=""),"",(F296-E296)*I296)</f>
        <v/>
      </c>
      <c r="K296" s="11" t="n"/>
      <c r="L296" s="12">
        <f>IF(OR(E296="",F296=""),"",(F296-E296)*I296-K296)</f>
        <v/>
      </c>
      <c r="M296" s="7" t="n"/>
      <c r="N296" s="7" t="n"/>
      <c r="O296" s="7" t="n"/>
      <c r="P296" s="9">
        <f>IF(OR(D296="",E296="",F296="",O296="Cancelada",O296="Não compareceu"),"",IF(SUMPRODUCT(($D$2:$D$501=D296)*($E$2:$E$501&lt;F296)*($F$2:$F$501&gt;E296)*($O$2:$O$501&lt;&gt;"Cancelada")*($O$2:$O$501&lt;&gt;"Não compareceu"))&gt;1,"CONFLITO",""))</f>
        <v/>
      </c>
      <c r="Q296" s="7" t="n"/>
    </row>
    <row r="297">
      <c r="A297" s="9">
        <f>IF(B297="","",ROW()-1)</f>
        <v/>
      </c>
      <c r="B297" s="7" t="n"/>
      <c r="C297" s="7" t="n"/>
      <c r="D297" s="6" t="n"/>
      <c r="E297" s="10" t="n"/>
      <c r="F297" s="10" t="n"/>
      <c r="G297" s="9">
        <f>IF(OR(E297="",F297=""),"",F297-E297)</f>
        <v/>
      </c>
      <c r="H297" s="8" t="n"/>
      <c r="I297" s="11" t="n"/>
      <c r="J297" s="12">
        <f>IF(OR(E297="",F297=""),"",(F297-E297)*I297)</f>
        <v/>
      </c>
      <c r="K297" s="11" t="n"/>
      <c r="L297" s="12">
        <f>IF(OR(E297="",F297=""),"",(F297-E297)*I297-K297)</f>
        <v/>
      </c>
      <c r="M297" s="7" t="n"/>
      <c r="N297" s="7" t="n"/>
      <c r="O297" s="7" t="n"/>
      <c r="P297" s="9">
        <f>IF(OR(D297="",E297="",F297="",O297="Cancelada",O297="Não compareceu"),"",IF(SUMPRODUCT(($D$2:$D$501=D297)*($E$2:$E$501&lt;F297)*($F$2:$F$501&gt;E297)*($O$2:$O$501&lt;&gt;"Cancelada")*($O$2:$O$501&lt;&gt;"Não compareceu"))&gt;1,"CONFLITO",""))</f>
        <v/>
      </c>
      <c r="Q297" s="7" t="n"/>
    </row>
    <row r="298">
      <c r="A298" s="9">
        <f>IF(B298="","",ROW()-1)</f>
        <v/>
      </c>
      <c r="B298" s="7" t="n"/>
      <c r="C298" s="7" t="n"/>
      <c r="D298" s="6" t="n"/>
      <c r="E298" s="10" t="n"/>
      <c r="F298" s="10" t="n"/>
      <c r="G298" s="9">
        <f>IF(OR(E298="",F298=""),"",F298-E298)</f>
        <v/>
      </c>
      <c r="H298" s="8" t="n"/>
      <c r="I298" s="11" t="n"/>
      <c r="J298" s="12">
        <f>IF(OR(E298="",F298=""),"",(F298-E298)*I298)</f>
        <v/>
      </c>
      <c r="K298" s="11" t="n"/>
      <c r="L298" s="12">
        <f>IF(OR(E298="",F298=""),"",(F298-E298)*I298-K298)</f>
        <v/>
      </c>
      <c r="M298" s="7" t="n"/>
      <c r="N298" s="7" t="n"/>
      <c r="O298" s="7" t="n"/>
      <c r="P298" s="9">
        <f>IF(OR(D298="",E298="",F298="",O298="Cancelada",O298="Não compareceu"),"",IF(SUMPRODUCT(($D$2:$D$501=D298)*($E$2:$E$501&lt;F298)*($F$2:$F$501&gt;E298)*($O$2:$O$501&lt;&gt;"Cancelada")*($O$2:$O$501&lt;&gt;"Não compareceu"))&gt;1,"CONFLITO",""))</f>
        <v/>
      </c>
      <c r="Q298" s="7" t="n"/>
    </row>
    <row r="299">
      <c r="A299" s="9">
        <f>IF(B299="","",ROW()-1)</f>
        <v/>
      </c>
      <c r="B299" s="7" t="n"/>
      <c r="C299" s="7" t="n"/>
      <c r="D299" s="6" t="n"/>
      <c r="E299" s="10" t="n"/>
      <c r="F299" s="10" t="n"/>
      <c r="G299" s="9">
        <f>IF(OR(E299="",F299=""),"",F299-E299)</f>
        <v/>
      </c>
      <c r="H299" s="8" t="n"/>
      <c r="I299" s="11" t="n"/>
      <c r="J299" s="12">
        <f>IF(OR(E299="",F299=""),"",(F299-E299)*I299)</f>
        <v/>
      </c>
      <c r="K299" s="11" t="n"/>
      <c r="L299" s="12">
        <f>IF(OR(E299="",F299=""),"",(F299-E299)*I299-K299)</f>
        <v/>
      </c>
      <c r="M299" s="7" t="n"/>
      <c r="N299" s="7" t="n"/>
      <c r="O299" s="7" t="n"/>
      <c r="P299" s="9">
        <f>IF(OR(D299="",E299="",F299="",O299="Cancelada",O299="Não compareceu"),"",IF(SUMPRODUCT(($D$2:$D$501=D299)*($E$2:$E$501&lt;F299)*($F$2:$F$501&gt;E299)*($O$2:$O$501&lt;&gt;"Cancelada")*($O$2:$O$501&lt;&gt;"Não compareceu"))&gt;1,"CONFLITO",""))</f>
        <v/>
      </c>
      <c r="Q299" s="7" t="n"/>
    </row>
    <row r="300">
      <c r="A300" s="9">
        <f>IF(B300="","",ROW()-1)</f>
        <v/>
      </c>
      <c r="B300" s="7" t="n"/>
      <c r="C300" s="7" t="n"/>
      <c r="D300" s="6" t="n"/>
      <c r="E300" s="10" t="n"/>
      <c r="F300" s="10" t="n"/>
      <c r="G300" s="9">
        <f>IF(OR(E300="",F300=""),"",F300-E300)</f>
        <v/>
      </c>
      <c r="H300" s="8" t="n"/>
      <c r="I300" s="11" t="n"/>
      <c r="J300" s="12">
        <f>IF(OR(E300="",F300=""),"",(F300-E300)*I300)</f>
        <v/>
      </c>
      <c r="K300" s="11" t="n"/>
      <c r="L300" s="12">
        <f>IF(OR(E300="",F300=""),"",(F300-E300)*I300-K300)</f>
        <v/>
      </c>
      <c r="M300" s="7" t="n"/>
      <c r="N300" s="7" t="n"/>
      <c r="O300" s="7" t="n"/>
      <c r="P300" s="9">
        <f>IF(OR(D300="",E300="",F300="",O300="Cancelada",O300="Não compareceu"),"",IF(SUMPRODUCT(($D$2:$D$501=D300)*($E$2:$E$501&lt;F300)*($F$2:$F$501&gt;E300)*($O$2:$O$501&lt;&gt;"Cancelada")*($O$2:$O$501&lt;&gt;"Não compareceu"))&gt;1,"CONFLITO",""))</f>
        <v/>
      </c>
      <c r="Q300" s="7" t="n"/>
    </row>
    <row r="301">
      <c r="A301" s="9">
        <f>IF(B301="","",ROW()-1)</f>
        <v/>
      </c>
      <c r="B301" s="7" t="n"/>
      <c r="C301" s="7" t="n"/>
      <c r="D301" s="6" t="n"/>
      <c r="E301" s="10" t="n"/>
      <c r="F301" s="10" t="n"/>
      <c r="G301" s="9">
        <f>IF(OR(E301="",F301=""),"",F301-E301)</f>
        <v/>
      </c>
      <c r="H301" s="8" t="n"/>
      <c r="I301" s="11" t="n"/>
      <c r="J301" s="12">
        <f>IF(OR(E301="",F301=""),"",(F301-E301)*I301)</f>
        <v/>
      </c>
      <c r="K301" s="11" t="n"/>
      <c r="L301" s="12">
        <f>IF(OR(E301="",F301=""),"",(F301-E301)*I301-K301)</f>
        <v/>
      </c>
      <c r="M301" s="7" t="n"/>
      <c r="N301" s="7" t="n"/>
      <c r="O301" s="7" t="n"/>
      <c r="P301" s="9">
        <f>IF(OR(D301="",E301="",F301="",O301="Cancelada",O301="Não compareceu"),"",IF(SUMPRODUCT(($D$2:$D$501=D301)*($E$2:$E$501&lt;F301)*($F$2:$F$501&gt;E301)*($O$2:$O$501&lt;&gt;"Cancelada")*($O$2:$O$501&lt;&gt;"Não compareceu"))&gt;1,"CONFLITO",""))</f>
        <v/>
      </c>
      <c r="Q301" s="7" t="n"/>
    </row>
    <row r="302">
      <c r="A302" s="9">
        <f>IF(B302="","",ROW()-1)</f>
        <v/>
      </c>
      <c r="B302" s="7" t="n"/>
      <c r="C302" s="7" t="n"/>
      <c r="D302" s="6" t="n"/>
      <c r="E302" s="10" t="n"/>
      <c r="F302" s="10" t="n"/>
      <c r="G302" s="9">
        <f>IF(OR(E302="",F302=""),"",F302-E302)</f>
        <v/>
      </c>
      <c r="H302" s="8" t="n"/>
      <c r="I302" s="11" t="n"/>
      <c r="J302" s="12">
        <f>IF(OR(E302="",F302=""),"",(F302-E302)*I302)</f>
        <v/>
      </c>
      <c r="K302" s="11" t="n"/>
      <c r="L302" s="12">
        <f>IF(OR(E302="",F302=""),"",(F302-E302)*I302-K302)</f>
        <v/>
      </c>
      <c r="M302" s="7" t="n"/>
      <c r="N302" s="7" t="n"/>
      <c r="O302" s="7" t="n"/>
      <c r="P302" s="9">
        <f>IF(OR(D302="",E302="",F302="",O302="Cancelada",O302="Não compareceu"),"",IF(SUMPRODUCT(($D$2:$D$501=D302)*($E$2:$E$501&lt;F302)*($F$2:$F$501&gt;E302)*($O$2:$O$501&lt;&gt;"Cancelada")*($O$2:$O$501&lt;&gt;"Não compareceu"))&gt;1,"CONFLITO",""))</f>
        <v/>
      </c>
      <c r="Q302" s="7" t="n"/>
    </row>
    <row r="303">
      <c r="A303" s="9">
        <f>IF(B303="","",ROW()-1)</f>
        <v/>
      </c>
      <c r="B303" s="7" t="n"/>
      <c r="C303" s="7" t="n"/>
      <c r="D303" s="6" t="n"/>
      <c r="E303" s="10" t="n"/>
      <c r="F303" s="10" t="n"/>
      <c r="G303" s="9">
        <f>IF(OR(E303="",F303=""),"",F303-E303)</f>
        <v/>
      </c>
      <c r="H303" s="8" t="n"/>
      <c r="I303" s="11" t="n"/>
      <c r="J303" s="12">
        <f>IF(OR(E303="",F303=""),"",(F303-E303)*I303)</f>
        <v/>
      </c>
      <c r="K303" s="11" t="n"/>
      <c r="L303" s="12">
        <f>IF(OR(E303="",F303=""),"",(F303-E303)*I303-K303)</f>
        <v/>
      </c>
      <c r="M303" s="7" t="n"/>
      <c r="N303" s="7" t="n"/>
      <c r="O303" s="7" t="n"/>
      <c r="P303" s="9">
        <f>IF(OR(D303="",E303="",F303="",O303="Cancelada",O303="Não compareceu"),"",IF(SUMPRODUCT(($D$2:$D$501=D303)*($E$2:$E$501&lt;F303)*($F$2:$F$501&gt;E303)*($O$2:$O$501&lt;&gt;"Cancelada")*($O$2:$O$501&lt;&gt;"Não compareceu"))&gt;1,"CONFLITO",""))</f>
        <v/>
      </c>
      <c r="Q303" s="7" t="n"/>
    </row>
    <row r="304">
      <c r="A304" s="9">
        <f>IF(B304="","",ROW()-1)</f>
        <v/>
      </c>
      <c r="B304" s="7" t="n"/>
      <c r="C304" s="7" t="n"/>
      <c r="D304" s="6" t="n"/>
      <c r="E304" s="10" t="n"/>
      <c r="F304" s="10" t="n"/>
      <c r="G304" s="9">
        <f>IF(OR(E304="",F304=""),"",F304-E304)</f>
        <v/>
      </c>
      <c r="H304" s="8" t="n"/>
      <c r="I304" s="11" t="n"/>
      <c r="J304" s="12">
        <f>IF(OR(E304="",F304=""),"",(F304-E304)*I304)</f>
        <v/>
      </c>
      <c r="K304" s="11" t="n"/>
      <c r="L304" s="12">
        <f>IF(OR(E304="",F304=""),"",(F304-E304)*I304-K304)</f>
        <v/>
      </c>
      <c r="M304" s="7" t="n"/>
      <c r="N304" s="7" t="n"/>
      <c r="O304" s="7" t="n"/>
      <c r="P304" s="9">
        <f>IF(OR(D304="",E304="",F304="",O304="Cancelada",O304="Não compareceu"),"",IF(SUMPRODUCT(($D$2:$D$501=D304)*($E$2:$E$501&lt;F304)*($F$2:$F$501&gt;E304)*($O$2:$O$501&lt;&gt;"Cancelada")*($O$2:$O$501&lt;&gt;"Não compareceu"))&gt;1,"CONFLITO",""))</f>
        <v/>
      </c>
      <c r="Q304" s="7" t="n"/>
    </row>
    <row r="305">
      <c r="A305" s="9">
        <f>IF(B305="","",ROW()-1)</f>
        <v/>
      </c>
      <c r="B305" s="7" t="n"/>
      <c r="C305" s="7" t="n"/>
      <c r="D305" s="6" t="n"/>
      <c r="E305" s="10" t="n"/>
      <c r="F305" s="10" t="n"/>
      <c r="G305" s="9">
        <f>IF(OR(E305="",F305=""),"",F305-E305)</f>
        <v/>
      </c>
      <c r="H305" s="8" t="n"/>
      <c r="I305" s="11" t="n"/>
      <c r="J305" s="12">
        <f>IF(OR(E305="",F305=""),"",(F305-E305)*I305)</f>
        <v/>
      </c>
      <c r="K305" s="11" t="n"/>
      <c r="L305" s="12">
        <f>IF(OR(E305="",F305=""),"",(F305-E305)*I305-K305)</f>
        <v/>
      </c>
      <c r="M305" s="7" t="n"/>
      <c r="N305" s="7" t="n"/>
      <c r="O305" s="7" t="n"/>
      <c r="P305" s="9">
        <f>IF(OR(D305="",E305="",F305="",O305="Cancelada",O305="Não compareceu"),"",IF(SUMPRODUCT(($D$2:$D$501=D305)*($E$2:$E$501&lt;F305)*($F$2:$F$501&gt;E305)*($O$2:$O$501&lt;&gt;"Cancelada")*($O$2:$O$501&lt;&gt;"Não compareceu"))&gt;1,"CONFLITO",""))</f>
        <v/>
      </c>
      <c r="Q305" s="7" t="n"/>
    </row>
    <row r="306">
      <c r="A306" s="9">
        <f>IF(B306="","",ROW()-1)</f>
        <v/>
      </c>
      <c r="B306" s="7" t="n"/>
      <c r="C306" s="7" t="n"/>
      <c r="D306" s="6" t="n"/>
      <c r="E306" s="10" t="n"/>
      <c r="F306" s="10" t="n"/>
      <c r="G306" s="9">
        <f>IF(OR(E306="",F306=""),"",F306-E306)</f>
        <v/>
      </c>
      <c r="H306" s="8" t="n"/>
      <c r="I306" s="11" t="n"/>
      <c r="J306" s="12">
        <f>IF(OR(E306="",F306=""),"",(F306-E306)*I306)</f>
        <v/>
      </c>
      <c r="K306" s="11" t="n"/>
      <c r="L306" s="12">
        <f>IF(OR(E306="",F306=""),"",(F306-E306)*I306-K306)</f>
        <v/>
      </c>
      <c r="M306" s="7" t="n"/>
      <c r="N306" s="7" t="n"/>
      <c r="O306" s="7" t="n"/>
      <c r="P306" s="9">
        <f>IF(OR(D306="",E306="",F306="",O306="Cancelada",O306="Não compareceu"),"",IF(SUMPRODUCT(($D$2:$D$501=D306)*($E$2:$E$501&lt;F306)*($F$2:$F$501&gt;E306)*($O$2:$O$501&lt;&gt;"Cancelada")*($O$2:$O$501&lt;&gt;"Não compareceu"))&gt;1,"CONFLITO",""))</f>
        <v/>
      </c>
      <c r="Q306" s="7" t="n"/>
    </row>
    <row r="307">
      <c r="A307" s="9">
        <f>IF(B307="","",ROW()-1)</f>
        <v/>
      </c>
      <c r="B307" s="7" t="n"/>
      <c r="C307" s="7" t="n"/>
      <c r="D307" s="6" t="n"/>
      <c r="E307" s="10" t="n"/>
      <c r="F307" s="10" t="n"/>
      <c r="G307" s="9">
        <f>IF(OR(E307="",F307=""),"",F307-E307)</f>
        <v/>
      </c>
      <c r="H307" s="8" t="n"/>
      <c r="I307" s="11" t="n"/>
      <c r="J307" s="12">
        <f>IF(OR(E307="",F307=""),"",(F307-E307)*I307)</f>
        <v/>
      </c>
      <c r="K307" s="11" t="n"/>
      <c r="L307" s="12">
        <f>IF(OR(E307="",F307=""),"",(F307-E307)*I307-K307)</f>
        <v/>
      </c>
      <c r="M307" s="7" t="n"/>
      <c r="N307" s="7" t="n"/>
      <c r="O307" s="7" t="n"/>
      <c r="P307" s="9">
        <f>IF(OR(D307="",E307="",F307="",O307="Cancelada",O307="Não compareceu"),"",IF(SUMPRODUCT(($D$2:$D$501=D307)*($E$2:$E$501&lt;F307)*($F$2:$F$501&gt;E307)*($O$2:$O$501&lt;&gt;"Cancelada")*($O$2:$O$501&lt;&gt;"Não compareceu"))&gt;1,"CONFLITO",""))</f>
        <v/>
      </c>
      <c r="Q307" s="7" t="n"/>
    </row>
    <row r="308">
      <c r="A308" s="9">
        <f>IF(B308="","",ROW()-1)</f>
        <v/>
      </c>
      <c r="B308" s="7" t="n"/>
      <c r="C308" s="7" t="n"/>
      <c r="D308" s="6" t="n"/>
      <c r="E308" s="10" t="n"/>
      <c r="F308" s="10" t="n"/>
      <c r="G308" s="9">
        <f>IF(OR(E308="",F308=""),"",F308-E308)</f>
        <v/>
      </c>
      <c r="H308" s="8" t="n"/>
      <c r="I308" s="11" t="n"/>
      <c r="J308" s="12">
        <f>IF(OR(E308="",F308=""),"",(F308-E308)*I308)</f>
        <v/>
      </c>
      <c r="K308" s="11" t="n"/>
      <c r="L308" s="12">
        <f>IF(OR(E308="",F308=""),"",(F308-E308)*I308-K308)</f>
        <v/>
      </c>
      <c r="M308" s="7" t="n"/>
      <c r="N308" s="7" t="n"/>
      <c r="O308" s="7" t="n"/>
      <c r="P308" s="9">
        <f>IF(OR(D308="",E308="",F308="",O308="Cancelada",O308="Não compareceu"),"",IF(SUMPRODUCT(($D$2:$D$501=D308)*($E$2:$E$501&lt;F308)*($F$2:$F$501&gt;E308)*($O$2:$O$501&lt;&gt;"Cancelada")*($O$2:$O$501&lt;&gt;"Não compareceu"))&gt;1,"CONFLITO",""))</f>
        <v/>
      </c>
      <c r="Q308" s="7" t="n"/>
    </row>
    <row r="309">
      <c r="A309" s="9">
        <f>IF(B309="","",ROW()-1)</f>
        <v/>
      </c>
      <c r="B309" s="7" t="n"/>
      <c r="C309" s="7" t="n"/>
      <c r="D309" s="6" t="n"/>
      <c r="E309" s="10" t="n"/>
      <c r="F309" s="10" t="n"/>
      <c r="G309" s="9">
        <f>IF(OR(E309="",F309=""),"",F309-E309)</f>
        <v/>
      </c>
      <c r="H309" s="8" t="n"/>
      <c r="I309" s="11" t="n"/>
      <c r="J309" s="12">
        <f>IF(OR(E309="",F309=""),"",(F309-E309)*I309)</f>
        <v/>
      </c>
      <c r="K309" s="11" t="n"/>
      <c r="L309" s="12">
        <f>IF(OR(E309="",F309=""),"",(F309-E309)*I309-K309)</f>
        <v/>
      </c>
      <c r="M309" s="7" t="n"/>
      <c r="N309" s="7" t="n"/>
      <c r="O309" s="7" t="n"/>
      <c r="P309" s="9">
        <f>IF(OR(D309="",E309="",F309="",O309="Cancelada",O309="Não compareceu"),"",IF(SUMPRODUCT(($D$2:$D$501=D309)*($E$2:$E$501&lt;F309)*($F$2:$F$501&gt;E309)*($O$2:$O$501&lt;&gt;"Cancelada")*($O$2:$O$501&lt;&gt;"Não compareceu"))&gt;1,"CONFLITO",""))</f>
        <v/>
      </c>
      <c r="Q309" s="7" t="n"/>
    </row>
    <row r="310">
      <c r="A310" s="9">
        <f>IF(B310="","",ROW()-1)</f>
        <v/>
      </c>
      <c r="B310" s="7" t="n"/>
      <c r="C310" s="7" t="n"/>
      <c r="D310" s="6" t="n"/>
      <c r="E310" s="10" t="n"/>
      <c r="F310" s="10" t="n"/>
      <c r="G310" s="9">
        <f>IF(OR(E310="",F310=""),"",F310-E310)</f>
        <v/>
      </c>
      <c r="H310" s="8" t="n"/>
      <c r="I310" s="11" t="n"/>
      <c r="J310" s="12">
        <f>IF(OR(E310="",F310=""),"",(F310-E310)*I310)</f>
        <v/>
      </c>
      <c r="K310" s="11" t="n"/>
      <c r="L310" s="12">
        <f>IF(OR(E310="",F310=""),"",(F310-E310)*I310-K310)</f>
        <v/>
      </c>
      <c r="M310" s="7" t="n"/>
      <c r="N310" s="7" t="n"/>
      <c r="O310" s="7" t="n"/>
      <c r="P310" s="9">
        <f>IF(OR(D310="",E310="",F310="",O310="Cancelada",O310="Não compareceu"),"",IF(SUMPRODUCT(($D$2:$D$501=D310)*($E$2:$E$501&lt;F310)*($F$2:$F$501&gt;E310)*($O$2:$O$501&lt;&gt;"Cancelada")*($O$2:$O$501&lt;&gt;"Não compareceu"))&gt;1,"CONFLITO",""))</f>
        <v/>
      </c>
      <c r="Q310" s="7" t="n"/>
    </row>
    <row r="311">
      <c r="A311" s="9">
        <f>IF(B311="","",ROW()-1)</f>
        <v/>
      </c>
      <c r="B311" s="7" t="n"/>
      <c r="C311" s="7" t="n"/>
      <c r="D311" s="6" t="n"/>
      <c r="E311" s="10" t="n"/>
      <c r="F311" s="10" t="n"/>
      <c r="G311" s="9">
        <f>IF(OR(E311="",F311=""),"",F311-E311)</f>
        <v/>
      </c>
      <c r="H311" s="8" t="n"/>
      <c r="I311" s="11" t="n"/>
      <c r="J311" s="12">
        <f>IF(OR(E311="",F311=""),"",(F311-E311)*I311)</f>
        <v/>
      </c>
      <c r="K311" s="11" t="n"/>
      <c r="L311" s="12">
        <f>IF(OR(E311="",F311=""),"",(F311-E311)*I311-K311)</f>
        <v/>
      </c>
      <c r="M311" s="7" t="n"/>
      <c r="N311" s="7" t="n"/>
      <c r="O311" s="7" t="n"/>
      <c r="P311" s="9">
        <f>IF(OR(D311="",E311="",F311="",O311="Cancelada",O311="Não compareceu"),"",IF(SUMPRODUCT(($D$2:$D$501=D311)*($E$2:$E$501&lt;F311)*($F$2:$F$501&gt;E311)*($O$2:$O$501&lt;&gt;"Cancelada")*($O$2:$O$501&lt;&gt;"Não compareceu"))&gt;1,"CONFLITO",""))</f>
        <v/>
      </c>
      <c r="Q311" s="7" t="n"/>
    </row>
    <row r="312">
      <c r="A312" s="9">
        <f>IF(B312="","",ROW()-1)</f>
        <v/>
      </c>
      <c r="B312" s="7" t="n"/>
      <c r="C312" s="7" t="n"/>
      <c r="D312" s="6" t="n"/>
      <c r="E312" s="10" t="n"/>
      <c r="F312" s="10" t="n"/>
      <c r="G312" s="9">
        <f>IF(OR(E312="",F312=""),"",F312-E312)</f>
        <v/>
      </c>
      <c r="H312" s="8" t="n"/>
      <c r="I312" s="11" t="n"/>
      <c r="J312" s="12">
        <f>IF(OR(E312="",F312=""),"",(F312-E312)*I312)</f>
        <v/>
      </c>
      <c r="K312" s="11" t="n"/>
      <c r="L312" s="12">
        <f>IF(OR(E312="",F312=""),"",(F312-E312)*I312-K312)</f>
        <v/>
      </c>
      <c r="M312" s="7" t="n"/>
      <c r="N312" s="7" t="n"/>
      <c r="O312" s="7" t="n"/>
      <c r="P312" s="9">
        <f>IF(OR(D312="",E312="",F312="",O312="Cancelada",O312="Não compareceu"),"",IF(SUMPRODUCT(($D$2:$D$501=D312)*($E$2:$E$501&lt;F312)*($F$2:$F$501&gt;E312)*($O$2:$O$501&lt;&gt;"Cancelada")*($O$2:$O$501&lt;&gt;"Não compareceu"))&gt;1,"CONFLITO",""))</f>
        <v/>
      </c>
      <c r="Q312" s="7" t="n"/>
    </row>
    <row r="313">
      <c r="A313" s="9">
        <f>IF(B313="","",ROW()-1)</f>
        <v/>
      </c>
      <c r="B313" s="7" t="n"/>
      <c r="C313" s="7" t="n"/>
      <c r="D313" s="6" t="n"/>
      <c r="E313" s="10" t="n"/>
      <c r="F313" s="10" t="n"/>
      <c r="G313" s="9">
        <f>IF(OR(E313="",F313=""),"",F313-E313)</f>
        <v/>
      </c>
      <c r="H313" s="8" t="n"/>
      <c r="I313" s="11" t="n"/>
      <c r="J313" s="12">
        <f>IF(OR(E313="",F313=""),"",(F313-E313)*I313)</f>
        <v/>
      </c>
      <c r="K313" s="11" t="n"/>
      <c r="L313" s="12">
        <f>IF(OR(E313="",F313=""),"",(F313-E313)*I313-K313)</f>
        <v/>
      </c>
      <c r="M313" s="7" t="n"/>
      <c r="N313" s="7" t="n"/>
      <c r="O313" s="7" t="n"/>
      <c r="P313" s="9">
        <f>IF(OR(D313="",E313="",F313="",O313="Cancelada",O313="Não compareceu"),"",IF(SUMPRODUCT(($D$2:$D$501=D313)*($E$2:$E$501&lt;F313)*($F$2:$F$501&gt;E313)*($O$2:$O$501&lt;&gt;"Cancelada")*($O$2:$O$501&lt;&gt;"Não compareceu"))&gt;1,"CONFLITO",""))</f>
        <v/>
      </c>
      <c r="Q313" s="7" t="n"/>
    </row>
    <row r="314">
      <c r="A314" s="9">
        <f>IF(B314="","",ROW()-1)</f>
        <v/>
      </c>
      <c r="B314" s="7" t="n"/>
      <c r="C314" s="7" t="n"/>
      <c r="D314" s="6" t="n"/>
      <c r="E314" s="10" t="n"/>
      <c r="F314" s="10" t="n"/>
      <c r="G314" s="9">
        <f>IF(OR(E314="",F314=""),"",F314-E314)</f>
        <v/>
      </c>
      <c r="H314" s="8" t="n"/>
      <c r="I314" s="11" t="n"/>
      <c r="J314" s="12">
        <f>IF(OR(E314="",F314=""),"",(F314-E314)*I314)</f>
        <v/>
      </c>
      <c r="K314" s="11" t="n"/>
      <c r="L314" s="12">
        <f>IF(OR(E314="",F314=""),"",(F314-E314)*I314-K314)</f>
        <v/>
      </c>
      <c r="M314" s="7" t="n"/>
      <c r="N314" s="7" t="n"/>
      <c r="O314" s="7" t="n"/>
      <c r="P314" s="9">
        <f>IF(OR(D314="",E314="",F314="",O314="Cancelada",O314="Não compareceu"),"",IF(SUMPRODUCT(($D$2:$D$501=D314)*($E$2:$E$501&lt;F314)*($F$2:$F$501&gt;E314)*($O$2:$O$501&lt;&gt;"Cancelada")*($O$2:$O$501&lt;&gt;"Não compareceu"))&gt;1,"CONFLITO",""))</f>
        <v/>
      </c>
      <c r="Q314" s="7" t="n"/>
    </row>
    <row r="315">
      <c r="A315" s="9">
        <f>IF(B315="","",ROW()-1)</f>
        <v/>
      </c>
      <c r="B315" s="7" t="n"/>
      <c r="C315" s="7" t="n"/>
      <c r="D315" s="6" t="n"/>
      <c r="E315" s="10" t="n"/>
      <c r="F315" s="10" t="n"/>
      <c r="G315" s="9">
        <f>IF(OR(E315="",F315=""),"",F315-E315)</f>
        <v/>
      </c>
      <c r="H315" s="8" t="n"/>
      <c r="I315" s="11" t="n"/>
      <c r="J315" s="12">
        <f>IF(OR(E315="",F315=""),"",(F315-E315)*I315)</f>
        <v/>
      </c>
      <c r="K315" s="11" t="n"/>
      <c r="L315" s="12">
        <f>IF(OR(E315="",F315=""),"",(F315-E315)*I315-K315)</f>
        <v/>
      </c>
      <c r="M315" s="7" t="n"/>
      <c r="N315" s="7" t="n"/>
      <c r="O315" s="7" t="n"/>
      <c r="P315" s="9">
        <f>IF(OR(D315="",E315="",F315="",O315="Cancelada",O315="Não compareceu"),"",IF(SUMPRODUCT(($D$2:$D$501=D315)*($E$2:$E$501&lt;F315)*($F$2:$F$501&gt;E315)*($O$2:$O$501&lt;&gt;"Cancelada")*($O$2:$O$501&lt;&gt;"Não compareceu"))&gt;1,"CONFLITO",""))</f>
        <v/>
      </c>
      <c r="Q315" s="7" t="n"/>
    </row>
    <row r="316">
      <c r="A316" s="9">
        <f>IF(B316="","",ROW()-1)</f>
        <v/>
      </c>
      <c r="B316" s="7" t="n"/>
      <c r="C316" s="7" t="n"/>
      <c r="D316" s="6" t="n"/>
      <c r="E316" s="10" t="n"/>
      <c r="F316" s="10" t="n"/>
      <c r="G316" s="9">
        <f>IF(OR(E316="",F316=""),"",F316-E316)</f>
        <v/>
      </c>
      <c r="H316" s="8" t="n"/>
      <c r="I316" s="11" t="n"/>
      <c r="J316" s="12">
        <f>IF(OR(E316="",F316=""),"",(F316-E316)*I316)</f>
        <v/>
      </c>
      <c r="K316" s="11" t="n"/>
      <c r="L316" s="12">
        <f>IF(OR(E316="",F316=""),"",(F316-E316)*I316-K316)</f>
        <v/>
      </c>
      <c r="M316" s="7" t="n"/>
      <c r="N316" s="7" t="n"/>
      <c r="O316" s="7" t="n"/>
      <c r="P316" s="9">
        <f>IF(OR(D316="",E316="",F316="",O316="Cancelada",O316="Não compareceu"),"",IF(SUMPRODUCT(($D$2:$D$501=D316)*($E$2:$E$501&lt;F316)*($F$2:$F$501&gt;E316)*($O$2:$O$501&lt;&gt;"Cancelada")*($O$2:$O$501&lt;&gt;"Não compareceu"))&gt;1,"CONFLITO",""))</f>
        <v/>
      </c>
      <c r="Q316" s="7" t="n"/>
    </row>
    <row r="317">
      <c r="A317" s="9">
        <f>IF(B317="","",ROW()-1)</f>
        <v/>
      </c>
      <c r="B317" s="7" t="n"/>
      <c r="C317" s="7" t="n"/>
      <c r="D317" s="6" t="n"/>
      <c r="E317" s="10" t="n"/>
      <c r="F317" s="10" t="n"/>
      <c r="G317" s="9">
        <f>IF(OR(E317="",F317=""),"",F317-E317)</f>
        <v/>
      </c>
      <c r="H317" s="8" t="n"/>
      <c r="I317" s="11" t="n"/>
      <c r="J317" s="12">
        <f>IF(OR(E317="",F317=""),"",(F317-E317)*I317)</f>
        <v/>
      </c>
      <c r="K317" s="11" t="n"/>
      <c r="L317" s="12">
        <f>IF(OR(E317="",F317=""),"",(F317-E317)*I317-K317)</f>
        <v/>
      </c>
      <c r="M317" s="7" t="n"/>
      <c r="N317" s="7" t="n"/>
      <c r="O317" s="7" t="n"/>
      <c r="P317" s="9">
        <f>IF(OR(D317="",E317="",F317="",O317="Cancelada",O317="Não compareceu"),"",IF(SUMPRODUCT(($D$2:$D$501=D317)*($E$2:$E$501&lt;F317)*($F$2:$F$501&gt;E317)*($O$2:$O$501&lt;&gt;"Cancelada")*($O$2:$O$501&lt;&gt;"Não compareceu"))&gt;1,"CONFLITO",""))</f>
        <v/>
      </c>
      <c r="Q317" s="7" t="n"/>
    </row>
    <row r="318">
      <c r="A318" s="9">
        <f>IF(B318="","",ROW()-1)</f>
        <v/>
      </c>
      <c r="B318" s="7" t="n"/>
      <c r="C318" s="7" t="n"/>
      <c r="D318" s="6" t="n"/>
      <c r="E318" s="10" t="n"/>
      <c r="F318" s="10" t="n"/>
      <c r="G318" s="9">
        <f>IF(OR(E318="",F318=""),"",F318-E318)</f>
        <v/>
      </c>
      <c r="H318" s="8" t="n"/>
      <c r="I318" s="11" t="n"/>
      <c r="J318" s="12">
        <f>IF(OR(E318="",F318=""),"",(F318-E318)*I318)</f>
        <v/>
      </c>
      <c r="K318" s="11" t="n"/>
      <c r="L318" s="12">
        <f>IF(OR(E318="",F318=""),"",(F318-E318)*I318-K318)</f>
        <v/>
      </c>
      <c r="M318" s="7" t="n"/>
      <c r="N318" s="7" t="n"/>
      <c r="O318" s="7" t="n"/>
      <c r="P318" s="9">
        <f>IF(OR(D318="",E318="",F318="",O318="Cancelada",O318="Não compareceu"),"",IF(SUMPRODUCT(($D$2:$D$501=D318)*($E$2:$E$501&lt;F318)*($F$2:$F$501&gt;E318)*($O$2:$O$501&lt;&gt;"Cancelada")*($O$2:$O$501&lt;&gt;"Não compareceu"))&gt;1,"CONFLITO",""))</f>
        <v/>
      </c>
      <c r="Q318" s="7" t="n"/>
    </row>
    <row r="319">
      <c r="A319" s="9">
        <f>IF(B319="","",ROW()-1)</f>
        <v/>
      </c>
      <c r="B319" s="7" t="n"/>
      <c r="C319" s="7" t="n"/>
      <c r="D319" s="6" t="n"/>
      <c r="E319" s="10" t="n"/>
      <c r="F319" s="10" t="n"/>
      <c r="G319" s="9">
        <f>IF(OR(E319="",F319=""),"",F319-E319)</f>
        <v/>
      </c>
      <c r="H319" s="8" t="n"/>
      <c r="I319" s="11" t="n"/>
      <c r="J319" s="12">
        <f>IF(OR(E319="",F319=""),"",(F319-E319)*I319)</f>
        <v/>
      </c>
      <c r="K319" s="11" t="n"/>
      <c r="L319" s="12">
        <f>IF(OR(E319="",F319=""),"",(F319-E319)*I319-K319)</f>
        <v/>
      </c>
      <c r="M319" s="7" t="n"/>
      <c r="N319" s="7" t="n"/>
      <c r="O319" s="7" t="n"/>
      <c r="P319" s="9">
        <f>IF(OR(D319="",E319="",F319="",O319="Cancelada",O319="Não compareceu"),"",IF(SUMPRODUCT(($D$2:$D$501=D319)*($E$2:$E$501&lt;F319)*($F$2:$F$501&gt;E319)*($O$2:$O$501&lt;&gt;"Cancelada")*($O$2:$O$501&lt;&gt;"Não compareceu"))&gt;1,"CONFLITO",""))</f>
        <v/>
      </c>
      <c r="Q319" s="7" t="n"/>
    </row>
    <row r="320">
      <c r="A320" s="9">
        <f>IF(B320="","",ROW()-1)</f>
        <v/>
      </c>
      <c r="B320" s="7" t="n"/>
      <c r="C320" s="7" t="n"/>
      <c r="D320" s="6" t="n"/>
      <c r="E320" s="10" t="n"/>
      <c r="F320" s="10" t="n"/>
      <c r="G320" s="9">
        <f>IF(OR(E320="",F320=""),"",F320-E320)</f>
        <v/>
      </c>
      <c r="H320" s="8" t="n"/>
      <c r="I320" s="11" t="n"/>
      <c r="J320" s="12">
        <f>IF(OR(E320="",F320=""),"",(F320-E320)*I320)</f>
        <v/>
      </c>
      <c r="K320" s="11" t="n"/>
      <c r="L320" s="12">
        <f>IF(OR(E320="",F320=""),"",(F320-E320)*I320-K320)</f>
        <v/>
      </c>
      <c r="M320" s="7" t="n"/>
      <c r="N320" s="7" t="n"/>
      <c r="O320" s="7" t="n"/>
      <c r="P320" s="9">
        <f>IF(OR(D320="",E320="",F320="",O320="Cancelada",O320="Não compareceu"),"",IF(SUMPRODUCT(($D$2:$D$501=D320)*($E$2:$E$501&lt;F320)*($F$2:$F$501&gt;E320)*($O$2:$O$501&lt;&gt;"Cancelada")*($O$2:$O$501&lt;&gt;"Não compareceu"))&gt;1,"CONFLITO",""))</f>
        <v/>
      </c>
      <c r="Q320" s="7" t="n"/>
    </row>
    <row r="321">
      <c r="A321" s="9">
        <f>IF(B321="","",ROW()-1)</f>
        <v/>
      </c>
      <c r="B321" s="7" t="n"/>
      <c r="C321" s="7" t="n"/>
      <c r="D321" s="6" t="n"/>
      <c r="E321" s="10" t="n"/>
      <c r="F321" s="10" t="n"/>
      <c r="G321" s="9">
        <f>IF(OR(E321="",F321=""),"",F321-E321)</f>
        <v/>
      </c>
      <c r="H321" s="8" t="n"/>
      <c r="I321" s="11" t="n"/>
      <c r="J321" s="12">
        <f>IF(OR(E321="",F321=""),"",(F321-E321)*I321)</f>
        <v/>
      </c>
      <c r="K321" s="11" t="n"/>
      <c r="L321" s="12">
        <f>IF(OR(E321="",F321=""),"",(F321-E321)*I321-K321)</f>
        <v/>
      </c>
      <c r="M321" s="7" t="n"/>
      <c r="N321" s="7" t="n"/>
      <c r="O321" s="7" t="n"/>
      <c r="P321" s="9">
        <f>IF(OR(D321="",E321="",F321="",O321="Cancelada",O321="Não compareceu"),"",IF(SUMPRODUCT(($D$2:$D$501=D321)*($E$2:$E$501&lt;F321)*($F$2:$F$501&gt;E321)*($O$2:$O$501&lt;&gt;"Cancelada")*($O$2:$O$501&lt;&gt;"Não compareceu"))&gt;1,"CONFLITO",""))</f>
        <v/>
      </c>
      <c r="Q321" s="7" t="n"/>
    </row>
    <row r="322">
      <c r="A322" s="9">
        <f>IF(B322="","",ROW()-1)</f>
        <v/>
      </c>
      <c r="B322" s="7" t="n"/>
      <c r="C322" s="7" t="n"/>
      <c r="D322" s="6" t="n"/>
      <c r="E322" s="10" t="n"/>
      <c r="F322" s="10" t="n"/>
      <c r="G322" s="9">
        <f>IF(OR(E322="",F322=""),"",F322-E322)</f>
        <v/>
      </c>
      <c r="H322" s="8" t="n"/>
      <c r="I322" s="11" t="n"/>
      <c r="J322" s="12">
        <f>IF(OR(E322="",F322=""),"",(F322-E322)*I322)</f>
        <v/>
      </c>
      <c r="K322" s="11" t="n"/>
      <c r="L322" s="12">
        <f>IF(OR(E322="",F322=""),"",(F322-E322)*I322-K322)</f>
        <v/>
      </c>
      <c r="M322" s="7" t="n"/>
      <c r="N322" s="7" t="n"/>
      <c r="O322" s="7" t="n"/>
      <c r="P322" s="9">
        <f>IF(OR(D322="",E322="",F322="",O322="Cancelada",O322="Não compareceu"),"",IF(SUMPRODUCT(($D$2:$D$501=D322)*($E$2:$E$501&lt;F322)*($F$2:$F$501&gt;E322)*($O$2:$O$501&lt;&gt;"Cancelada")*($O$2:$O$501&lt;&gt;"Não compareceu"))&gt;1,"CONFLITO",""))</f>
        <v/>
      </c>
      <c r="Q322" s="7" t="n"/>
    </row>
    <row r="323">
      <c r="A323" s="9">
        <f>IF(B323="","",ROW()-1)</f>
        <v/>
      </c>
      <c r="B323" s="7" t="n"/>
      <c r="C323" s="7" t="n"/>
      <c r="D323" s="6" t="n"/>
      <c r="E323" s="10" t="n"/>
      <c r="F323" s="10" t="n"/>
      <c r="G323" s="9">
        <f>IF(OR(E323="",F323=""),"",F323-E323)</f>
        <v/>
      </c>
      <c r="H323" s="8" t="n"/>
      <c r="I323" s="11" t="n"/>
      <c r="J323" s="12">
        <f>IF(OR(E323="",F323=""),"",(F323-E323)*I323)</f>
        <v/>
      </c>
      <c r="K323" s="11" t="n"/>
      <c r="L323" s="12">
        <f>IF(OR(E323="",F323=""),"",(F323-E323)*I323-K323)</f>
        <v/>
      </c>
      <c r="M323" s="7" t="n"/>
      <c r="N323" s="7" t="n"/>
      <c r="O323" s="7" t="n"/>
      <c r="P323" s="9">
        <f>IF(OR(D323="",E323="",F323="",O323="Cancelada",O323="Não compareceu"),"",IF(SUMPRODUCT(($D$2:$D$501=D323)*($E$2:$E$501&lt;F323)*($F$2:$F$501&gt;E323)*($O$2:$O$501&lt;&gt;"Cancelada")*($O$2:$O$501&lt;&gt;"Não compareceu"))&gt;1,"CONFLITO",""))</f>
        <v/>
      </c>
      <c r="Q323" s="7" t="n"/>
    </row>
    <row r="324">
      <c r="A324" s="9">
        <f>IF(B324="","",ROW()-1)</f>
        <v/>
      </c>
      <c r="B324" s="7" t="n"/>
      <c r="C324" s="7" t="n"/>
      <c r="D324" s="6" t="n"/>
      <c r="E324" s="10" t="n"/>
      <c r="F324" s="10" t="n"/>
      <c r="G324" s="9">
        <f>IF(OR(E324="",F324=""),"",F324-E324)</f>
        <v/>
      </c>
      <c r="H324" s="8" t="n"/>
      <c r="I324" s="11" t="n"/>
      <c r="J324" s="12">
        <f>IF(OR(E324="",F324=""),"",(F324-E324)*I324)</f>
        <v/>
      </c>
      <c r="K324" s="11" t="n"/>
      <c r="L324" s="12">
        <f>IF(OR(E324="",F324=""),"",(F324-E324)*I324-K324)</f>
        <v/>
      </c>
      <c r="M324" s="7" t="n"/>
      <c r="N324" s="7" t="n"/>
      <c r="O324" s="7" t="n"/>
      <c r="P324" s="9">
        <f>IF(OR(D324="",E324="",F324="",O324="Cancelada",O324="Não compareceu"),"",IF(SUMPRODUCT(($D$2:$D$501=D324)*($E$2:$E$501&lt;F324)*($F$2:$F$501&gt;E324)*($O$2:$O$501&lt;&gt;"Cancelada")*($O$2:$O$501&lt;&gt;"Não compareceu"))&gt;1,"CONFLITO",""))</f>
        <v/>
      </c>
      <c r="Q324" s="7" t="n"/>
    </row>
    <row r="325">
      <c r="A325" s="9">
        <f>IF(B325="","",ROW()-1)</f>
        <v/>
      </c>
      <c r="B325" s="7" t="n"/>
      <c r="C325" s="7" t="n"/>
      <c r="D325" s="6" t="n"/>
      <c r="E325" s="10" t="n"/>
      <c r="F325" s="10" t="n"/>
      <c r="G325" s="9">
        <f>IF(OR(E325="",F325=""),"",F325-E325)</f>
        <v/>
      </c>
      <c r="H325" s="8" t="n"/>
      <c r="I325" s="11" t="n"/>
      <c r="J325" s="12">
        <f>IF(OR(E325="",F325=""),"",(F325-E325)*I325)</f>
        <v/>
      </c>
      <c r="K325" s="11" t="n"/>
      <c r="L325" s="12">
        <f>IF(OR(E325="",F325=""),"",(F325-E325)*I325-K325)</f>
        <v/>
      </c>
      <c r="M325" s="7" t="n"/>
      <c r="N325" s="7" t="n"/>
      <c r="O325" s="7" t="n"/>
      <c r="P325" s="9">
        <f>IF(OR(D325="",E325="",F325="",O325="Cancelada",O325="Não compareceu"),"",IF(SUMPRODUCT(($D$2:$D$501=D325)*($E$2:$E$501&lt;F325)*($F$2:$F$501&gt;E325)*($O$2:$O$501&lt;&gt;"Cancelada")*($O$2:$O$501&lt;&gt;"Não compareceu"))&gt;1,"CONFLITO",""))</f>
        <v/>
      </c>
      <c r="Q325" s="7" t="n"/>
    </row>
    <row r="326">
      <c r="A326" s="9">
        <f>IF(B326="","",ROW()-1)</f>
        <v/>
      </c>
      <c r="B326" s="7" t="n"/>
      <c r="C326" s="7" t="n"/>
      <c r="D326" s="6" t="n"/>
      <c r="E326" s="10" t="n"/>
      <c r="F326" s="10" t="n"/>
      <c r="G326" s="9">
        <f>IF(OR(E326="",F326=""),"",F326-E326)</f>
        <v/>
      </c>
      <c r="H326" s="8" t="n"/>
      <c r="I326" s="11" t="n"/>
      <c r="J326" s="12">
        <f>IF(OR(E326="",F326=""),"",(F326-E326)*I326)</f>
        <v/>
      </c>
      <c r="K326" s="11" t="n"/>
      <c r="L326" s="12">
        <f>IF(OR(E326="",F326=""),"",(F326-E326)*I326-K326)</f>
        <v/>
      </c>
      <c r="M326" s="7" t="n"/>
      <c r="N326" s="7" t="n"/>
      <c r="O326" s="7" t="n"/>
      <c r="P326" s="9">
        <f>IF(OR(D326="",E326="",F326="",O326="Cancelada",O326="Não compareceu"),"",IF(SUMPRODUCT(($D$2:$D$501=D326)*($E$2:$E$501&lt;F326)*($F$2:$F$501&gt;E326)*($O$2:$O$501&lt;&gt;"Cancelada")*($O$2:$O$501&lt;&gt;"Não compareceu"))&gt;1,"CONFLITO",""))</f>
        <v/>
      </c>
      <c r="Q326" s="7" t="n"/>
    </row>
    <row r="327">
      <c r="A327" s="9">
        <f>IF(B327="","",ROW()-1)</f>
        <v/>
      </c>
      <c r="B327" s="7" t="n"/>
      <c r="C327" s="7" t="n"/>
      <c r="D327" s="6" t="n"/>
      <c r="E327" s="10" t="n"/>
      <c r="F327" s="10" t="n"/>
      <c r="G327" s="9">
        <f>IF(OR(E327="",F327=""),"",F327-E327)</f>
        <v/>
      </c>
      <c r="H327" s="8" t="n"/>
      <c r="I327" s="11" t="n"/>
      <c r="J327" s="12">
        <f>IF(OR(E327="",F327=""),"",(F327-E327)*I327)</f>
        <v/>
      </c>
      <c r="K327" s="11" t="n"/>
      <c r="L327" s="12">
        <f>IF(OR(E327="",F327=""),"",(F327-E327)*I327-K327)</f>
        <v/>
      </c>
      <c r="M327" s="7" t="n"/>
      <c r="N327" s="7" t="n"/>
      <c r="O327" s="7" t="n"/>
      <c r="P327" s="9">
        <f>IF(OR(D327="",E327="",F327="",O327="Cancelada",O327="Não compareceu"),"",IF(SUMPRODUCT(($D$2:$D$501=D327)*($E$2:$E$501&lt;F327)*($F$2:$F$501&gt;E327)*($O$2:$O$501&lt;&gt;"Cancelada")*($O$2:$O$501&lt;&gt;"Não compareceu"))&gt;1,"CONFLITO",""))</f>
        <v/>
      </c>
      <c r="Q327" s="7" t="n"/>
    </row>
    <row r="328">
      <c r="A328" s="9">
        <f>IF(B328="","",ROW()-1)</f>
        <v/>
      </c>
      <c r="B328" s="7" t="n"/>
      <c r="C328" s="7" t="n"/>
      <c r="D328" s="6" t="n"/>
      <c r="E328" s="10" t="n"/>
      <c r="F328" s="10" t="n"/>
      <c r="G328" s="9">
        <f>IF(OR(E328="",F328=""),"",F328-E328)</f>
        <v/>
      </c>
      <c r="H328" s="8" t="n"/>
      <c r="I328" s="11" t="n"/>
      <c r="J328" s="12">
        <f>IF(OR(E328="",F328=""),"",(F328-E328)*I328)</f>
        <v/>
      </c>
      <c r="K328" s="11" t="n"/>
      <c r="L328" s="12">
        <f>IF(OR(E328="",F328=""),"",(F328-E328)*I328-K328)</f>
        <v/>
      </c>
      <c r="M328" s="7" t="n"/>
      <c r="N328" s="7" t="n"/>
      <c r="O328" s="7" t="n"/>
      <c r="P328" s="9">
        <f>IF(OR(D328="",E328="",F328="",O328="Cancelada",O328="Não compareceu"),"",IF(SUMPRODUCT(($D$2:$D$501=D328)*($E$2:$E$501&lt;F328)*($F$2:$F$501&gt;E328)*($O$2:$O$501&lt;&gt;"Cancelada")*($O$2:$O$501&lt;&gt;"Não compareceu"))&gt;1,"CONFLITO",""))</f>
        <v/>
      </c>
      <c r="Q328" s="7" t="n"/>
    </row>
    <row r="329">
      <c r="A329" s="9">
        <f>IF(B329="","",ROW()-1)</f>
        <v/>
      </c>
      <c r="B329" s="7" t="n"/>
      <c r="C329" s="7" t="n"/>
      <c r="D329" s="6" t="n"/>
      <c r="E329" s="10" t="n"/>
      <c r="F329" s="10" t="n"/>
      <c r="G329" s="9">
        <f>IF(OR(E329="",F329=""),"",F329-E329)</f>
        <v/>
      </c>
      <c r="H329" s="8" t="n"/>
      <c r="I329" s="11" t="n"/>
      <c r="J329" s="12">
        <f>IF(OR(E329="",F329=""),"",(F329-E329)*I329)</f>
        <v/>
      </c>
      <c r="K329" s="11" t="n"/>
      <c r="L329" s="12">
        <f>IF(OR(E329="",F329=""),"",(F329-E329)*I329-K329)</f>
        <v/>
      </c>
      <c r="M329" s="7" t="n"/>
      <c r="N329" s="7" t="n"/>
      <c r="O329" s="7" t="n"/>
      <c r="P329" s="9">
        <f>IF(OR(D329="",E329="",F329="",O329="Cancelada",O329="Não compareceu"),"",IF(SUMPRODUCT(($D$2:$D$501=D329)*($E$2:$E$501&lt;F329)*($F$2:$F$501&gt;E329)*($O$2:$O$501&lt;&gt;"Cancelada")*($O$2:$O$501&lt;&gt;"Não compareceu"))&gt;1,"CONFLITO",""))</f>
        <v/>
      </c>
      <c r="Q329" s="7" t="n"/>
    </row>
    <row r="330">
      <c r="A330" s="9">
        <f>IF(B330="","",ROW()-1)</f>
        <v/>
      </c>
      <c r="B330" s="7" t="n"/>
      <c r="C330" s="7" t="n"/>
      <c r="D330" s="6" t="n"/>
      <c r="E330" s="10" t="n"/>
      <c r="F330" s="10" t="n"/>
      <c r="G330" s="9">
        <f>IF(OR(E330="",F330=""),"",F330-E330)</f>
        <v/>
      </c>
      <c r="H330" s="8" t="n"/>
      <c r="I330" s="11" t="n"/>
      <c r="J330" s="12">
        <f>IF(OR(E330="",F330=""),"",(F330-E330)*I330)</f>
        <v/>
      </c>
      <c r="K330" s="11" t="n"/>
      <c r="L330" s="12">
        <f>IF(OR(E330="",F330=""),"",(F330-E330)*I330-K330)</f>
        <v/>
      </c>
      <c r="M330" s="7" t="n"/>
      <c r="N330" s="7" t="n"/>
      <c r="O330" s="7" t="n"/>
      <c r="P330" s="9">
        <f>IF(OR(D330="",E330="",F330="",O330="Cancelada",O330="Não compareceu"),"",IF(SUMPRODUCT(($D$2:$D$501=D330)*($E$2:$E$501&lt;F330)*($F$2:$F$501&gt;E330)*($O$2:$O$501&lt;&gt;"Cancelada")*($O$2:$O$501&lt;&gt;"Não compareceu"))&gt;1,"CONFLITO",""))</f>
        <v/>
      </c>
      <c r="Q330" s="7" t="n"/>
    </row>
    <row r="331">
      <c r="A331" s="9">
        <f>IF(B331="","",ROW()-1)</f>
        <v/>
      </c>
      <c r="B331" s="7" t="n"/>
      <c r="C331" s="7" t="n"/>
      <c r="D331" s="6" t="n"/>
      <c r="E331" s="10" t="n"/>
      <c r="F331" s="10" t="n"/>
      <c r="G331" s="9">
        <f>IF(OR(E331="",F331=""),"",F331-E331)</f>
        <v/>
      </c>
      <c r="H331" s="8" t="n"/>
      <c r="I331" s="11" t="n"/>
      <c r="J331" s="12">
        <f>IF(OR(E331="",F331=""),"",(F331-E331)*I331)</f>
        <v/>
      </c>
      <c r="K331" s="11" t="n"/>
      <c r="L331" s="12">
        <f>IF(OR(E331="",F331=""),"",(F331-E331)*I331-K331)</f>
        <v/>
      </c>
      <c r="M331" s="7" t="n"/>
      <c r="N331" s="7" t="n"/>
      <c r="O331" s="7" t="n"/>
      <c r="P331" s="9">
        <f>IF(OR(D331="",E331="",F331="",O331="Cancelada",O331="Não compareceu"),"",IF(SUMPRODUCT(($D$2:$D$501=D331)*($E$2:$E$501&lt;F331)*($F$2:$F$501&gt;E331)*($O$2:$O$501&lt;&gt;"Cancelada")*($O$2:$O$501&lt;&gt;"Não compareceu"))&gt;1,"CONFLITO",""))</f>
        <v/>
      </c>
      <c r="Q331" s="7" t="n"/>
    </row>
    <row r="332">
      <c r="A332" s="9">
        <f>IF(B332="","",ROW()-1)</f>
        <v/>
      </c>
      <c r="B332" s="7" t="n"/>
      <c r="C332" s="7" t="n"/>
      <c r="D332" s="6" t="n"/>
      <c r="E332" s="10" t="n"/>
      <c r="F332" s="10" t="n"/>
      <c r="G332" s="9">
        <f>IF(OR(E332="",F332=""),"",F332-E332)</f>
        <v/>
      </c>
      <c r="H332" s="8" t="n"/>
      <c r="I332" s="11" t="n"/>
      <c r="J332" s="12">
        <f>IF(OR(E332="",F332=""),"",(F332-E332)*I332)</f>
        <v/>
      </c>
      <c r="K332" s="11" t="n"/>
      <c r="L332" s="12">
        <f>IF(OR(E332="",F332=""),"",(F332-E332)*I332-K332)</f>
        <v/>
      </c>
      <c r="M332" s="7" t="n"/>
      <c r="N332" s="7" t="n"/>
      <c r="O332" s="7" t="n"/>
      <c r="P332" s="9">
        <f>IF(OR(D332="",E332="",F332="",O332="Cancelada",O332="Não compareceu"),"",IF(SUMPRODUCT(($D$2:$D$501=D332)*($E$2:$E$501&lt;F332)*($F$2:$F$501&gt;E332)*($O$2:$O$501&lt;&gt;"Cancelada")*($O$2:$O$501&lt;&gt;"Não compareceu"))&gt;1,"CONFLITO",""))</f>
        <v/>
      </c>
      <c r="Q332" s="7" t="n"/>
    </row>
    <row r="333">
      <c r="A333" s="9">
        <f>IF(B333="","",ROW()-1)</f>
        <v/>
      </c>
      <c r="B333" s="7" t="n"/>
      <c r="C333" s="7" t="n"/>
      <c r="D333" s="6" t="n"/>
      <c r="E333" s="10" t="n"/>
      <c r="F333" s="10" t="n"/>
      <c r="G333" s="9">
        <f>IF(OR(E333="",F333=""),"",F333-E333)</f>
        <v/>
      </c>
      <c r="H333" s="8" t="n"/>
      <c r="I333" s="11" t="n"/>
      <c r="J333" s="12">
        <f>IF(OR(E333="",F333=""),"",(F333-E333)*I333)</f>
        <v/>
      </c>
      <c r="K333" s="11" t="n"/>
      <c r="L333" s="12">
        <f>IF(OR(E333="",F333=""),"",(F333-E333)*I333-K333)</f>
        <v/>
      </c>
      <c r="M333" s="7" t="n"/>
      <c r="N333" s="7" t="n"/>
      <c r="O333" s="7" t="n"/>
      <c r="P333" s="9">
        <f>IF(OR(D333="",E333="",F333="",O333="Cancelada",O333="Não compareceu"),"",IF(SUMPRODUCT(($D$2:$D$501=D333)*($E$2:$E$501&lt;F333)*($F$2:$F$501&gt;E333)*($O$2:$O$501&lt;&gt;"Cancelada")*($O$2:$O$501&lt;&gt;"Não compareceu"))&gt;1,"CONFLITO",""))</f>
        <v/>
      </c>
      <c r="Q333" s="7" t="n"/>
    </row>
    <row r="334">
      <c r="A334" s="9">
        <f>IF(B334="","",ROW()-1)</f>
        <v/>
      </c>
      <c r="B334" s="7" t="n"/>
      <c r="C334" s="7" t="n"/>
      <c r="D334" s="6" t="n"/>
      <c r="E334" s="10" t="n"/>
      <c r="F334" s="10" t="n"/>
      <c r="G334" s="9">
        <f>IF(OR(E334="",F334=""),"",F334-E334)</f>
        <v/>
      </c>
      <c r="H334" s="8" t="n"/>
      <c r="I334" s="11" t="n"/>
      <c r="J334" s="12">
        <f>IF(OR(E334="",F334=""),"",(F334-E334)*I334)</f>
        <v/>
      </c>
      <c r="K334" s="11" t="n"/>
      <c r="L334" s="12">
        <f>IF(OR(E334="",F334=""),"",(F334-E334)*I334-K334)</f>
        <v/>
      </c>
      <c r="M334" s="7" t="n"/>
      <c r="N334" s="7" t="n"/>
      <c r="O334" s="7" t="n"/>
      <c r="P334" s="9">
        <f>IF(OR(D334="",E334="",F334="",O334="Cancelada",O334="Não compareceu"),"",IF(SUMPRODUCT(($D$2:$D$501=D334)*($E$2:$E$501&lt;F334)*($F$2:$F$501&gt;E334)*($O$2:$O$501&lt;&gt;"Cancelada")*($O$2:$O$501&lt;&gt;"Não compareceu"))&gt;1,"CONFLITO",""))</f>
        <v/>
      </c>
      <c r="Q334" s="7" t="n"/>
    </row>
    <row r="335">
      <c r="A335" s="9">
        <f>IF(B335="","",ROW()-1)</f>
        <v/>
      </c>
      <c r="B335" s="7" t="n"/>
      <c r="C335" s="7" t="n"/>
      <c r="D335" s="6" t="n"/>
      <c r="E335" s="10" t="n"/>
      <c r="F335" s="10" t="n"/>
      <c r="G335" s="9">
        <f>IF(OR(E335="",F335=""),"",F335-E335)</f>
        <v/>
      </c>
      <c r="H335" s="8" t="n"/>
      <c r="I335" s="11" t="n"/>
      <c r="J335" s="12">
        <f>IF(OR(E335="",F335=""),"",(F335-E335)*I335)</f>
        <v/>
      </c>
      <c r="K335" s="11" t="n"/>
      <c r="L335" s="12">
        <f>IF(OR(E335="",F335=""),"",(F335-E335)*I335-K335)</f>
        <v/>
      </c>
      <c r="M335" s="7" t="n"/>
      <c r="N335" s="7" t="n"/>
      <c r="O335" s="7" t="n"/>
      <c r="P335" s="9">
        <f>IF(OR(D335="",E335="",F335="",O335="Cancelada",O335="Não compareceu"),"",IF(SUMPRODUCT(($D$2:$D$501=D335)*($E$2:$E$501&lt;F335)*($F$2:$F$501&gt;E335)*($O$2:$O$501&lt;&gt;"Cancelada")*($O$2:$O$501&lt;&gt;"Não compareceu"))&gt;1,"CONFLITO",""))</f>
        <v/>
      </c>
      <c r="Q335" s="7" t="n"/>
    </row>
    <row r="336">
      <c r="A336" s="9">
        <f>IF(B336="","",ROW()-1)</f>
        <v/>
      </c>
      <c r="B336" s="7" t="n"/>
      <c r="C336" s="7" t="n"/>
      <c r="D336" s="6" t="n"/>
      <c r="E336" s="10" t="n"/>
      <c r="F336" s="10" t="n"/>
      <c r="G336" s="9">
        <f>IF(OR(E336="",F336=""),"",F336-E336)</f>
        <v/>
      </c>
      <c r="H336" s="8" t="n"/>
      <c r="I336" s="11" t="n"/>
      <c r="J336" s="12">
        <f>IF(OR(E336="",F336=""),"",(F336-E336)*I336)</f>
        <v/>
      </c>
      <c r="K336" s="11" t="n"/>
      <c r="L336" s="12">
        <f>IF(OR(E336="",F336=""),"",(F336-E336)*I336-K336)</f>
        <v/>
      </c>
      <c r="M336" s="7" t="n"/>
      <c r="N336" s="7" t="n"/>
      <c r="O336" s="7" t="n"/>
      <c r="P336" s="9">
        <f>IF(OR(D336="",E336="",F336="",O336="Cancelada",O336="Não compareceu"),"",IF(SUMPRODUCT(($D$2:$D$501=D336)*($E$2:$E$501&lt;F336)*($F$2:$F$501&gt;E336)*($O$2:$O$501&lt;&gt;"Cancelada")*($O$2:$O$501&lt;&gt;"Não compareceu"))&gt;1,"CONFLITO",""))</f>
        <v/>
      </c>
      <c r="Q336" s="7" t="n"/>
    </row>
    <row r="337">
      <c r="A337" s="9">
        <f>IF(B337="","",ROW()-1)</f>
        <v/>
      </c>
      <c r="B337" s="7" t="n"/>
      <c r="C337" s="7" t="n"/>
      <c r="D337" s="6" t="n"/>
      <c r="E337" s="10" t="n"/>
      <c r="F337" s="10" t="n"/>
      <c r="G337" s="9">
        <f>IF(OR(E337="",F337=""),"",F337-E337)</f>
        <v/>
      </c>
      <c r="H337" s="8" t="n"/>
      <c r="I337" s="11" t="n"/>
      <c r="J337" s="12">
        <f>IF(OR(E337="",F337=""),"",(F337-E337)*I337)</f>
        <v/>
      </c>
      <c r="K337" s="11" t="n"/>
      <c r="L337" s="12">
        <f>IF(OR(E337="",F337=""),"",(F337-E337)*I337-K337)</f>
        <v/>
      </c>
      <c r="M337" s="7" t="n"/>
      <c r="N337" s="7" t="n"/>
      <c r="O337" s="7" t="n"/>
      <c r="P337" s="9">
        <f>IF(OR(D337="",E337="",F337="",O337="Cancelada",O337="Não compareceu"),"",IF(SUMPRODUCT(($D$2:$D$501=D337)*($E$2:$E$501&lt;F337)*($F$2:$F$501&gt;E337)*($O$2:$O$501&lt;&gt;"Cancelada")*($O$2:$O$501&lt;&gt;"Não compareceu"))&gt;1,"CONFLITO",""))</f>
        <v/>
      </c>
      <c r="Q337" s="7" t="n"/>
    </row>
    <row r="338">
      <c r="A338" s="9">
        <f>IF(B338="","",ROW()-1)</f>
        <v/>
      </c>
      <c r="B338" s="7" t="n"/>
      <c r="C338" s="7" t="n"/>
      <c r="D338" s="6" t="n"/>
      <c r="E338" s="10" t="n"/>
      <c r="F338" s="10" t="n"/>
      <c r="G338" s="9">
        <f>IF(OR(E338="",F338=""),"",F338-E338)</f>
        <v/>
      </c>
      <c r="H338" s="8" t="n"/>
      <c r="I338" s="11" t="n"/>
      <c r="J338" s="12">
        <f>IF(OR(E338="",F338=""),"",(F338-E338)*I338)</f>
        <v/>
      </c>
      <c r="K338" s="11" t="n"/>
      <c r="L338" s="12">
        <f>IF(OR(E338="",F338=""),"",(F338-E338)*I338-K338)</f>
        <v/>
      </c>
      <c r="M338" s="7" t="n"/>
      <c r="N338" s="7" t="n"/>
      <c r="O338" s="7" t="n"/>
      <c r="P338" s="9">
        <f>IF(OR(D338="",E338="",F338="",O338="Cancelada",O338="Não compareceu"),"",IF(SUMPRODUCT(($D$2:$D$501=D338)*($E$2:$E$501&lt;F338)*($F$2:$F$501&gt;E338)*($O$2:$O$501&lt;&gt;"Cancelada")*($O$2:$O$501&lt;&gt;"Não compareceu"))&gt;1,"CONFLITO",""))</f>
        <v/>
      </c>
      <c r="Q338" s="7" t="n"/>
    </row>
    <row r="339">
      <c r="A339" s="9">
        <f>IF(B339="","",ROW()-1)</f>
        <v/>
      </c>
      <c r="B339" s="7" t="n"/>
      <c r="C339" s="7" t="n"/>
      <c r="D339" s="6" t="n"/>
      <c r="E339" s="10" t="n"/>
      <c r="F339" s="10" t="n"/>
      <c r="G339" s="9">
        <f>IF(OR(E339="",F339=""),"",F339-E339)</f>
        <v/>
      </c>
      <c r="H339" s="8" t="n"/>
      <c r="I339" s="11" t="n"/>
      <c r="J339" s="12">
        <f>IF(OR(E339="",F339=""),"",(F339-E339)*I339)</f>
        <v/>
      </c>
      <c r="K339" s="11" t="n"/>
      <c r="L339" s="12">
        <f>IF(OR(E339="",F339=""),"",(F339-E339)*I339-K339)</f>
        <v/>
      </c>
      <c r="M339" s="7" t="n"/>
      <c r="N339" s="7" t="n"/>
      <c r="O339" s="7" t="n"/>
      <c r="P339" s="9">
        <f>IF(OR(D339="",E339="",F339="",O339="Cancelada",O339="Não compareceu"),"",IF(SUMPRODUCT(($D$2:$D$501=D339)*($E$2:$E$501&lt;F339)*($F$2:$F$501&gt;E339)*($O$2:$O$501&lt;&gt;"Cancelada")*($O$2:$O$501&lt;&gt;"Não compareceu"))&gt;1,"CONFLITO",""))</f>
        <v/>
      </c>
      <c r="Q339" s="7" t="n"/>
    </row>
    <row r="340">
      <c r="A340" s="9">
        <f>IF(B340="","",ROW()-1)</f>
        <v/>
      </c>
      <c r="B340" s="7" t="n"/>
      <c r="C340" s="7" t="n"/>
      <c r="D340" s="6" t="n"/>
      <c r="E340" s="10" t="n"/>
      <c r="F340" s="10" t="n"/>
      <c r="G340" s="9">
        <f>IF(OR(E340="",F340=""),"",F340-E340)</f>
        <v/>
      </c>
      <c r="H340" s="8" t="n"/>
      <c r="I340" s="11" t="n"/>
      <c r="J340" s="12">
        <f>IF(OR(E340="",F340=""),"",(F340-E340)*I340)</f>
        <v/>
      </c>
      <c r="K340" s="11" t="n"/>
      <c r="L340" s="12">
        <f>IF(OR(E340="",F340=""),"",(F340-E340)*I340-K340)</f>
        <v/>
      </c>
      <c r="M340" s="7" t="n"/>
      <c r="N340" s="7" t="n"/>
      <c r="O340" s="7" t="n"/>
      <c r="P340" s="9">
        <f>IF(OR(D340="",E340="",F340="",O340="Cancelada",O340="Não compareceu"),"",IF(SUMPRODUCT(($D$2:$D$501=D340)*($E$2:$E$501&lt;F340)*($F$2:$F$501&gt;E340)*($O$2:$O$501&lt;&gt;"Cancelada")*($O$2:$O$501&lt;&gt;"Não compareceu"))&gt;1,"CONFLITO",""))</f>
        <v/>
      </c>
      <c r="Q340" s="7" t="n"/>
    </row>
    <row r="341">
      <c r="A341" s="9">
        <f>IF(B341="","",ROW()-1)</f>
        <v/>
      </c>
      <c r="B341" s="7" t="n"/>
      <c r="C341" s="7" t="n"/>
      <c r="D341" s="6" t="n"/>
      <c r="E341" s="10" t="n"/>
      <c r="F341" s="10" t="n"/>
      <c r="G341" s="9">
        <f>IF(OR(E341="",F341=""),"",F341-E341)</f>
        <v/>
      </c>
      <c r="H341" s="8" t="n"/>
      <c r="I341" s="11" t="n"/>
      <c r="J341" s="12">
        <f>IF(OR(E341="",F341=""),"",(F341-E341)*I341)</f>
        <v/>
      </c>
      <c r="K341" s="11" t="n"/>
      <c r="L341" s="12">
        <f>IF(OR(E341="",F341=""),"",(F341-E341)*I341-K341)</f>
        <v/>
      </c>
      <c r="M341" s="7" t="n"/>
      <c r="N341" s="7" t="n"/>
      <c r="O341" s="7" t="n"/>
      <c r="P341" s="9">
        <f>IF(OR(D341="",E341="",F341="",O341="Cancelada",O341="Não compareceu"),"",IF(SUMPRODUCT(($D$2:$D$501=D341)*($E$2:$E$501&lt;F341)*($F$2:$F$501&gt;E341)*($O$2:$O$501&lt;&gt;"Cancelada")*($O$2:$O$501&lt;&gt;"Não compareceu"))&gt;1,"CONFLITO",""))</f>
        <v/>
      </c>
      <c r="Q341" s="7" t="n"/>
    </row>
    <row r="342">
      <c r="A342" s="9">
        <f>IF(B342="","",ROW()-1)</f>
        <v/>
      </c>
      <c r="B342" s="7" t="n"/>
      <c r="C342" s="7" t="n"/>
      <c r="D342" s="6" t="n"/>
      <c r="E342" s="10" t="n"/>
      <c r="F342" s="10" t="n"/>
      <c r="G342" s="9">
        <f>IF(OR(E342="",F342=""),"",F342-E342)</f>
        <v/>
      </c>
      <c r="H342" s="8" t="n"/>
      <c r="I342" s="11" t="n"/>
      <c r="J342" s="12">
        <f>IF(OR(E342="",F342=""),"",(F342-E342)*I342)</f>
        <v/>
      </c>
      <c r="K342" s="11" t="n"/>
      <c r="L342" s="12">
        <f>IF(OR(E342="",F342=""),"",(F342-E342)*I342-K342)</f>
        <v/>
      </c>
      <c r="M342" s="7" t="n"/>
      <c r="N342" s="7" t="n"/>
      <c r="O342" s="7" t="n"/>
      <c r="P342" s="9">
        <f>IF(OR(D342="",E342="",F342="",O342="Cancelada",O342="Não compareceu"),"",IF(SUMPRODUCT(($D$2:$D$501=D342)*($E$2:$E$501&lt;F342)*($F$2:$F$501&gt;E342)*($O$2:$O$501&lt;&gt;"Cancelada")*($O$2:$O$501&lt;&gt;"Não compareceu"))&gt;1,"CONFLITO",""))</f>
        <v/>
      </c>
      <c r="Q342" s="7" t="n"/>
    </row>
    <row r="343">
      <c r="A343" s="9">
        <f>IF(B343="","",ROW()-1)</f>
        <v/>
      </c>
      <c r="B343" s="7" t="n"/>
      <c r="C343" s="7" t="n"/>
      <c r="D343" s="6" t="n"/>
      <c r="E343" s="10" t="n"/>
      <c r="F343" s="10" t="n"/>
      <c r="G343" s="9">
        <f>IF(OR(E343="",F343=""),"",F343-E343)</f>
        <v/>
      </c>
      <c r="H343" s="8" t="n"/>
      <c r="I343" s="11" t="n"/>
      <c r="J343" s="12">
        <f>IF(OR(E343="",F343=""),"",(F343-E343)*I343)</f>
        <v/>
      </c>
      <c r="K343" s="11" t="n"/>
      <c r="L343" s="12">
        <f>IF(OR(E343="",F343=""),"",(F343-E343)*I343-K343)</f>
        <v/>
      </c>
      <c r="M343" s="7" t="n"/>
      <c r="N343" s="7" t="n"/>
      <c r="O343" s="7" t="n"/>
      <c r="P343" s="9">
        <f>IF(OR(D343="",E343="",F343="",O343="Cancelada",O343="Não compareceu"),"",IF(SUMPRODUCT(($D$2:$D$501=D343)*($E$2:$E$501&lt;F343)*($F$2:$F$501&gt;E343)*($O$2:$O$501&lt;&gt;"Cancelada")*($O$2:$O$501&lt;&gt;"Não compareceu"))&gt;1,"CONFLITO",""))</f>
        <v/>
      </c>
      <c r="Q343" s="7" t="n"/>
    </row>
    <row r="344">
      <c r="A344" s="9">
        <f>IF(B344="","",ROW()-1)</f>
        <v/>
      </c>
      <c r="B344" s="7" t="n"/>
      <c r="C344" s="7" t="n"/>
      <c r="D344" s="6" t="n"/>
      <c r="E344" s="10" t="n"/>
      <c r="F344" s="10" t="n"/>
      <c r="G344" s="9">
        <f>IF(OR(E344="",F344=""),"",F344-E344)</f>
        <v/>
      </c>
      <c r="H344" s="8" t="n"/>
      <c r="I344" s="11" t="n"/>
      <c r="J344" s="12">
        <f>IF(OR(E344="",F344=""),"",(F344-E344)*I344)</f>
        <v/>
      </c>
      <c r="K344" s="11" t="n"/>
      <c r="L344" s="12">
        <f>IF(OR(E344="",F344=""),"",(F344-E344)*I344-K344)</f>
        <v/>
      </c>
      <c r="M344" s="7" t="n"/>
      <c r="N344" s="7" t="n"/>
      <c r="O344" s="7" t="n"/>
      <c r="P344" s="9">
        <f>IF(OR(D344="",E344="",F344="",O344="Cancelada",O344="Não compareceu"),"",IF(SUMPRODUCT(($D$2:$D$501=D344)*($E$2:$E$501&lt;F344)*($F$2:$F$501&gt;E344)*($O$2:$O$501&lt;&gt;"Cancelada")*($O$2:$O$501&lt;&gt;"Não compareceu"))&gt;1,"CONFLITO",""))</f>
        <v/>
      </c>
      <c r="Q344" s="7" t="n"/>
    </row>
    <row r="345">
      <c r="A345" s="9">
        <f>IF(B345="","",ROW()-1)</f>
        <v/>
      </c>
      <c r="B345" s="7" t="n"/>
      <c r="C345" s="7" t="n"/>
      <c r="D345" s="6" t="n"/>
      <c r="E345" s="10" t="n"/>
      <c r="F345" s="10" t="n"/>
      <c r="G345" s="9">
        <f>IF(OR(E345="",F345=""),"",F345-E345)</f>
        <v/>
      </c>
      <c r="H345" s="8" t="n"/>
      <c r="I345" s="11" t="n"/>
      <c r="J345" s="12">
        <f>IF(OR(E345="",F345=""),"",(F345-E345)*I345)</f>
        <v/>
      </c>
      <c r="K345" s="11" t="n"/>
      <c r="L345" s="12">
        <f>IF(OR(E345="",F345=""),"",(F345-E345)*I345-K345)</f>
        <v/>
      </c>
      <c r="M345" s="7" t="n"/>
      <c r="N345" s="7" t="n"/>
      <c r="O345" s="7" t="n"/>
      <c r="P345" s="9">
        <f>IF(OR(D345="",E345="",F345="",O345="Cancelada",O345="Não compareceu"),"",IF(SUMPRODUCT(($D$2:$D$501=D345)*($E$2:$E$501&lt;F345)*($F$2:$F$501&gt;E345)*($O$2:$O$501&lt;&gt;"Cancelada")*($O$2:$O$501&lt;&gt;"Não compareceu"))&gt;1,"CONFLITO",""))</f>
        <v/>
      </c>
      <c r="Q345" s="7" t="n"/>
    </row>
    <row r="346">
      <c r="A346" s="9">
        <f>IF(B346="","",ROW()-1)</f>
        <v/>
      </c>
      <c r="B346" s="7" t="n"/>
      <c r="C346" s="7" t="n"/>
      <c r="D346" s="6" t="n"/>
      <c r="E346" s="10" t="n"/>
      <c r="F346" s="10" t="n"/>
      <c r="G346" s="9">
        <f>IF(OR(E346="",F346=""),"",F346-E346)</f>
        <v/>
      </c>
      <c r="H346" s="8" t="n"/>
      <c r="I346" s="11" t="n"/>
      <c r="J346" s="12">
        <f>IF(OR(E346="",F346=""),"",(F346-E346)*I346)</f>
        <v/>
      </c>
      <c r="K346" s="11" t="n"/>
      <c r="L346" s="12">
        <f>IF(OR(E346="",F346=""),"",(F346-E346)*I346-K346)</f>
        <v/>
      </c>
      <c r="M346" s="7" t="n"/>
      <c r="N346" s="7" t="n"/>
      <c r="O346" s="7" t="n"/>
      <c r="P346" s="9">
        <f>IF(OR(D346="",E346="",F346="",O346="Cancelada",O346="Não compareceu"),"",IF(SUMPRODUCT(($D$2:$D$501=D346)*($E$2:$E$501&lt;F346)*($F$2:$F$501&gt;E346)*($O$2:$O$501&lt;&gt;"Cancelada")*($O$2:$O$501&lt;&gt;"Não compareceu"))&gt;1,"CONFLITO",""))</f>
        <v/>
      </c>
      <c r="Q346" s="7" t="n"/>
    </row>
    <row r="347">
      <c r="A347" s="9">
        <f>IF(B347="","",ROW()-1)</f>
        <v/>
      </c>
      <c r="B347" s="7" t="n"/>
      <c r="C347" s="7" t="n"/>
      <c r="D347" s="6" t="n"/>
      <c r="E347" s="10" t="n"/>
      <c r="F347" s="10" t="n"/>
      <c r="G347" s="9">
        <f>IF(OR(E347="",F347=""),"",F347-E347)</f>
        <v/>
      </c>
      <c r="H347" s="8" t="n"/>
      <c r="I347" s="11" t="n"/>
      <c r="J347" s="12">
        <f>IF(OR(E347="",F347=""),"",(F347-E347)*I347)</f>
        <v/>
      </c>
      <c r="K347" s="11" t="n"/>
      <c r="L347" s="12">
        <f>IF(OR(E347="",F347=""),"",(F347-E347)*I347-K347)</f>
        <v/>
      </c>
      <c r="M347" s="7" t="n"/>
      <c r="N347" s="7" t="n"/>
      <c r="O347" s="7" t="n"/>
      <c r="P347" s="9">
        <f>IF(OR(D347="",E347="",F347="",O347="Cancelada",O347="Não compareceu"),"",IF(SUMPRODUCT(($D$2:$D$501=D347)*($E$2:$E$501&lt;F347)*($F$2:$F$501&gt;E347)*($O$2:$O$501&lt;&gt;"Cancelada")*($O$2:$O$501&lt;&gt;"Não compareceu"))&gt;1,"CONFLITO",""))</f>
        <v/>
      </c>
      <c r="Q347" s="7" t="n"/>
    </row>
    <row r="348">
      <c r="A348" s="9">
        <f>IF(B348="","",ROW()-1)</f>
        <v/>
      </c>
      <c r="B348" s="7" t="n"/>
      <c r="C348" s="7" t="n"/>
      <c r="D348" s="6" t="n"/>
      <c r="E348" s="10" t="n"/>
      <c r="F348" s="10" t="n"/>
      <c r="G348" s="9">
        <f>IF(OR(E348="",F348=""),"",F348-E348)</f>
        <v/>
      </c>
      <c r="H348" s="8" t="n"/>
      <c r="I348" s="11" t="n"/>
      <c r="J348" s="12">
        <f>IF(OR(E348="",F348=""),"",(F348-E348)*I348)</f>
        <v/>
      </c>
      <c r="K348" s="11" t="n"/>
      <c r="L348" s="12">
        <f>IF(OR(E348="",F348=""),"",(F348-E348)*I348-K348)</f>
        <v/>
      </c>
      <c r="M348" s="7" t="n"/>
      <c r="N348" s="7" t="n"/>
      <c r="O348" s="7" t="n"/>
      <c r="P348" s="9">
        <f>IF(OR(D348="",E348="",F348="",O348="Cancelada",O348="Não compareceu"),"",IF(SUMPRODUCT(($D$2:$D$501=D348)*($E$2:$E$501&lt;F348)*($F$2:$F$501&gt;E348)*($O$2:$O$501&lt;&gt;"Cancelada")*($O$2:$O$501&lt;&gt;"Não compareceu"))&gt;1,"CONFLITO",""))</f>
        <v/>
      </c>
      <c r="Q348" s="7" t="n"/>
    </row>
    <row r="349">
      <c r="A349" s="9">
        <f>IF(B349="","",ROW()-1)</f>
        <v/>
      </c>
      <c r="B349" s="7" t="n"/>
      <c r="C349" s="7" t="n"/>
      <c r="D349" s="6" t="n"/>
      <c r="E349" s="10" t="n"/>
      <c r="F349" s="10" t="n"/>
      <c r="G349" s="9">
        <f>IF(OR(E349="",F349=""),"",F349-E349)</f>
        <v/>
      </c>
      <c r="H349" s="8" t="n"/>
      <c r="I349" s="11" t="n"/>
      <c r="J349" s="12">
        <f>IF(OR(E349="",F349=""),"",(F349-E349)*I349)</f>
        <v/>
      </c>
      <c r="K349" s="11" t="n"/>
      <c r="L349" s="12">
        <f>IF(OR(E349="",F349=""),"",(F349-E349)*I349-K349)</f>
        <v/>
      </c>
      <c r="M349" s="7" t="n"/>
      <c r="N349" s="7" t="n"/>
      <c r="O349" s="7" t="n"/>
      <c r="P349" s="9">
        <f>IF(OR(D349="",E349="",F349="",O349="Cancelada",O349="Não compareceu"),"",IF(SUMPRODUCT(($D$2:$D$501=D349)*($E$2:$E$501&lt;F349)*($F$2:$F$501&gt;E349)*($O$2:$O$501&lt;&gt;"Cancelada")*($O$2:$O$501&lt;&gt;"Não compareceu"))&gt;1,"CONFLITO",""))</f>
        <v/>
      </c>
      <c r="Q349" s="7" t="n"/>
    </row>
    <row r="350">
      <c r="A350" s="9">
        <f>IF(B350="","",ROW()-1)</f>
        <v/>
      </c>
      <c r="B350" s="7" t="n"/>
      <c r="C350" s="7" t="n"/>
      <c r="D350" s="6" t="n"/>
      <c r="E350" s="10" t="n"/>
      <c r="F350" s="10" t="n"/>
      <c r="G350" s="9">
        <f>IF(OR(E350="",F350=""),"",F350-E350)</f>
        <v/>
      </c>
      <c r="H350" s="8" t="n"/>
      <c r="I350" s="11" t="n"/>
      <c r="J350" s="12">
        <f>IF(OR(E350="",F350=""),"",(F350-E350)*I350)</f>
        <v/>
      </c>
      <c r="K350" s="11" t="n"/>
      <c r="L350" s="12">
        <f>IF(OR(E350="",F350=""),"",(F350-E350)*I350-K350)</f>
        <v/>
      </c>
      <c r="M350" s="7" t="n"/>
      <c r="N350" s="7" t="n"/>
      <c r="O350" s="7" t="n"/>
      <c r="P350" s="9">
        <f>IF(OR(D350="",E350="",F350="",O350="Cancelada",O350="Não compareceu"),"",IF(SUMPRODUCT(($D$2:$D$501=D350)*($E$2:$E$501&lt;F350)*($F$2:$F$501&gt;E350)*($O$2:$O$501&lt;&gt;"Cancelada")*($O$2:$O$501&lt;&gt;"Não compareceu"))&gt;1,"CONFLITO",""))</f>
        <v/>
      </c>
      <c r="Q350" s="7" t="n"/>
    </row>
    <row r="351">
      <c r="A351" s="9">
        <f>IF(B351="","",ROW()-1)</f>
        <v/>
      </c>
      <c r="B351" s="7" t="n"/>
      <c r="C351" s="7" t="n"/>
      <c r="D351" s="6" t="n"/>
      <c r="E351" s="10" t="n"/>
      <c r="F351" s="10" t="n"/>
      <c r="G351" s="9">
        <f>IF(OR(E351="",F351=""),"",F351-E351)</f>
        <v/>
      </c>
      <c r="H351" s="8" t="n"/>
      <c r="I351" s="11" t="n"/>
      <c r="J351" s="12">
        <f>IF(OR(E351="",F351=""),"",(F351-E351)*I351)</f>
        <v/>
      </c>
      <c r="K351" s="11" t="n"/>
      <c r="L351" s="12">
        <f>IF(OR(E351="",F351=""),"",(F351-E351)*I351-K351)</f>
        <v/>
      </c>
      <c r="M351" s="7" t="n"/>
      <c r="N351" s="7" t="n"/>
      <c r="O351" s="7" t="n"/>
      <c r="P351" s="9">
        <f>IF(OR(D351="",E351="",F351="",O351="Cancelada",O351="Não compareceu"),"",IF(SUMPRODUCT(($D$2:$D$501=D351)*($E$2:$E$501&lt;F351)*($F$2:$F$501&gt;E351)*($O$2:$O$501&lt;&gt;"Cancelada")*($O$2:$O$501&lt;&gt;"Não compareceu"))&gt;1,"CONFLITO",""))</f>
        <v/>
      </c>
      <c r="Q351" s="7" t="n"/>
    </row>
    <row r="352">
      <c r="A352" s="9">
        <f>IF(B352="","",ROW()-1)</f>
        <v/>
      </c>
      <c r="B352" s="7" t="n"/>
      <c r="C352" s="7" t="n"/>
      <c r="D352" s="6" t="n"/>
      <c r="E352" s="10" t="n"/>
      <c r="F352" s="10" t="n"/>
      <c r="G352" s="9">
        <f>IF(OR(E352="",F352=""),"",F352-E352)</f>
        <v/>
      </c>
      <c r="H352" s="8" t="n"/>
      <c r="I352" s="11" t="n"/>
      <c r="J352" s="12">
        <f>IF(OR(E352="",F352=""),"",(F352-E352)*I352)</f>
        <v/>
      </c>
      <c r="K352" s="11" t="n"/>
      <c r="L352" s="12">
        <f>IF(OR(E352="",F352=""),"",(F352-E352)*I352-K352)</f>
        <v/>
      </c>
      <c r="M352" s="7" t="n"/>
      <c r="N352" s="7" t="n"/>
      <c r="O352" s="7" t="n"/>
      <c r="P352" s="9">
        <f>IF(OR(D352="",E352="",F352="",O352="Cancelada",O352="Não compareceu"),"",IF(SUMPRODUCT(($D$2:$D$501=D352)*($E$2:$E$501&lt;F352)*($F$2:$F$501&gt;E352)*($O$2:$O$501&lt;&gt;"Cancelada")*($O$2:$O$501&lt;&gt;"Não compareceu"))&gt;1,"CONFLITO",""))</f>
        <v/>
      </c>
      <c r="Q352" s="7" t="n"/>
    </row>
    <row r="353">
      <c r="A353" s="9">
        <f>IF(B353="","",ROW()-1)</f>
        <v/>
      </c>
      <c r="B353" s="7" t="n"/>
      <c r="C353" s="7" t="n"/>
      <c r="D353" s="6" t="n"/>
      <c r="E353" s="10" t="n"/>
      <c r="F353" s="10" t="n"/>
      <c r="G353" s="9">
        <f>IF(OR(E353="",F353=""),"",F353-E353)</f>
        <v/>
      </c>
      <c r="H353" s="8" t="n"/>
      <c r="I353" s="11" t="n"/>
      <c r="J353" s="12">
        <f>IF(OR(E353="",F353=""),"",(F353-E353)*I353)</f>
        <v/>
      </c>
      <c r="K353" s="11" t="n"/>
      <c r="L353" s="12">
        <f>IF(OR(E353="",F353=""),"",(F353-E353)*I353-K353)</f>
        <v/>
      </c>
      <c r="M353" s="7" t="n"/>
      <c r="N353" s="7" t="n"/>
      <c r="O353" s="7" t="n"/>
      <c r="P353" s="9">
        <f>IF(OR(D353="",E353="",F353="",O353="Cancelada",O353="Não compareceu"),"",IF(SUMPRODUCT(($D$2:$D$501=D353)*($E$2:$E$501&lt;F353)*($F$2:$F$501&gt;E353)*($O$2:$O$501&lt;&gt;"Cancelada")*($O$2:$O$501&lt;&gt;"Não compareceu"))&gt;1,"CONFLITO",""))</f>
        <v/>
      </c>
      <c r="Q353" s="7" t="n"/>
    </row>
    <row r="354">
      <c r="A354" s="9">
        <f>IF(B354="","",ROW()-1)</f>
        <v/>
      </c>
      <c r="B354" s="7" t="n"/>
      <c r="C354" s="7" t="n"/>
      <c r="D354" s="6" t="n"/>
      <c r="E354" s="10" t="n"/>
      <c r="F354" s="10" t="n"/>
      <c r="G354" s="9">
        <f>IF(OR(E354="",F354=""),"",F354-E354)</f>
        <v/>
      </c>
      <c r="H354" s="8" t="n"/>
      <c r="I354" s="11" t="n"/>
      <c r="J354" s="12">
        <f>IF(OR(E354="",F354=""),"",(F354-E354)*I354)</f>
        <v/>
      </c>
      <c r="K354" s="11" t="n"/>
      <c r="L354" s="12">
        <f>IF(OR(E354="",F354=""),"",(F354-E354)*I354-K354)</f>
        <v/>
      </c>
      <c r="M354" s="7" t="n"/>
      <c r="N354" s="7" t="n"/>
      <c r="O354" s="7" t="n"/>
      <c r="P354" s="9">
        <f>IF(OR(D354="",E354="",F354="",O354="Cancelada",O354="Não compareceu"),"",IF(SUMPRODUCT(($D$2:$D$501=D354)*($E$2:$E$501&lt;F354)*($F$2:$F$501&gt;E354)*($O$2:$O$501&lt;&gt;"Cancelada")*($O$2:$O$501&lt;&gt;"Não compareceu"))&gt;1,"CONFLITO",""))</f>
        <v/>
      </c>
      <c r="Q354" s="7" t="n"/>
    </row>
    <row r="355">
      <c r="A355" s="9">
        <f>IF(B355="","",ROW()-1)</f>
        <v/>
      </c>
      <c r="B355" s="7" t="n"/>
      <c r="C355" s="7" t="n"/>
      <c r="D355" s="6" t="n"/>
      <c r="E355" s="10" t="n"/>
      <c r="F355" s="10" t="n"/>
      <c r="G355" s="9">
        <f>IF(OR(E355="",F355=""),"",F355-E355)</f>
        <v/>
      </c>
      <c r="H355" s="8" t="n"/>
      <c r="I355" s="11" t="n"/>
      <c r="J355" s="12">
        <f>IF(OR(E355="",F355=""),"",(F355-E355)*I355)</f>
        <v/>
      </c>
      <c r="K355" s="11" t="n"/>
      <c r="L355" s="12">
        <f>IF(OR(E355="",F355=""),"",(F355-E355)*I355-K355)</f>
        <v/>
      </c>
      <c r="M355" s="7" t="n"/>
      <c r="N355" s="7" t="n"/>
      <c r="O355" s="7" t="n"/>
      <c r="P355" s="9">
        <f>IF(OR(D355="",E355="",F355="",O355="Cancelada",O355="Não compareceu"),"",IF(SUMPRODUCT(($D$2:$D$501=D355)*($E$2:$E$501&lt;F355)*($F$2:$F$501&gt;E355)*($O$2:$O$501&lt;&gt;"Cancelada")*($O$2:$O$501&lt;&gt;"Não compareceu"))&gt;1,"CONFLITO",""))</f>
        <v/>
      </c>
      <c r="Q355" s="7" t="n"/>
    </row>
    <row r="356">
      <c r="A356" s="9">
        <f>IF(B356="","",ROW()-1)</f>
        <v/>
      </c>
      <c r="B356" s="7" t="n"/>
      <c r="C356" s="7" t="n"/>
      <c r="D356" s="6" t="n"/>
      <c r="E356" s="10" t="n"/>
      <c r="F356" s="10" t="n"/>
      <c r="G356" s="9">
        <f>IF(OR(E356="",F356=""),"",F356-E356)</f>
        <v/>
      </c>
      <c r="H356" s="8" t="n"/>
      <c r="I356" s="11" t="n"/>
      <c r="J356" s="12">
        <f>IF(OR(E356="",F356=""),"",(F356-E356)*I356)</f>
        <v/>
      </c>
      <c r="K356" s="11" t="n"/>
      <c r="L356" s="12">
        <f>IF(OR(E356="",F356=""),"",(F356-E356)*I356-K356)</f>
        <v/>
      </c>
      <c r="M356" s="7" t="n"/>
      <c r="N356" s="7" t="n"/>
      <c r="O356" s="7" t="n"/>
      <c r="P356" s="9">
        <f>IF(OR(D356="",E356="",F356="",O356="Cancelada",O356="Não compareceu"),"",IF(SUMPRODUCT(($D$2:$D$501=D356)*($E$2:$E$501&lt;F356)*($F$2:$F$501&gt;E356)*($O$2:$O$501&lt;&gt;"Cancelada")*($O$2:$O$501&lt;&gt;"Não compareceu"))&gt;1,"CONFLITO",""))</f>
        <v/>
      </c>
      <c r="Q356" s="7" t="n"/>
    </row>
    <row r="357">
      <c r="A357" s="9">
        <f>IF(B357="","",ROW()-1)</f>
        <v/>
      </c>
      <c r="B357" s="7" t="n"/>
      <c r="C357" s="7" t="n"/>
      <c r="D357" s="6" t="n"/>
      <c r="E357" s="10" t="n"/>
      <c r="F357" s="10" t="n"/>
      <c r="G357" s="9">
        <f>IF(OR(E357="",F357=""),"",F357-E357)</f>
        <v/>
      </c>
      <c r="H357" s="8" t="n"/>
      <c r="I357" s="11" t="n"/>
      <c r="J357" s="12">
        <f>IF(OR(E357="",F357=""),"",(F357-E357)*I357)</f>
        <v/>
      </c>
      <c r="K357" s="11" t="n"/>
      <c r="L357" s="12">
        <f>IF(OR(E357="",F357=""),"",(F357-E357)*I357-K357)</f>
        <v/>
      </c>
      <c r="M357" s="7" t="n"/>
      <c r="N357" s="7" t="n"/>
      <c r="O357" s="7" t="n"/>
      <c r="P357" s="9">
        <f>IF(OR(D357="",E357="",F357="",O357="Cancelada",O357="Não compareceu"),"",IF(SUMPRODUCT(($D$2:$D$501=D357)*($E$2:$E$501&lt;F357)*($F$2:$F$501&gt;E357)*($O$2:$O$501&lt;&gt;"Cancelada")*($O$2:$O$501&lt;&gt;"Não compareceu"))&gt;1,"CONFLITO",""))</f>
        <v/>
      </c>
      <c r="Q357" s="7" t="n"/>
    </row>
    <row r="358">
      <c r="A358" s="9">
        <f>IF(B358="","",ROW()-1)</f>
        <v/>
      </c>
      <c r="B358" s="7" t="n"/>
      <c r="C358" s="7" t="n"/>
      <c r="D358" s="6" t="n"/>
      <c r="E358" s="10" t="n"/>
      <c r="F358" s="10" t="n"/>
      <c r="G358" s="9">
        <f>IF(OR(E358="",F358=""),"",F358-E358)</f>
        <v/>
      </c>
      <c r="H358" s="8" t="n"/>
      <c r="I358" s="11" t="n"/>
      <c r="J358" s="12">
        <f>IF(OR(E358="",F358=""),"",(F358-E358)*I358)</f>
        <v/>
      </c>
      <c r="K358" s="11" t="n"/>
      <c r="L358" s="12">
        <f>IF(OR(E358="",F358=""),"",(F358-E358)*I358-K358)</f>
        <v/>
      </c>
      <c r="M358" s="7" t="n"/>
      <c r="N358" s="7" t="n"/>
      <c r="O358" s="7" t="n"/>
      <c r="P358" s="9">
        <f>IF(OR(D358="",E358="",F358="",O358="Cancelada",O358="Não compareceu"),"",IF(SUMPRODUCT(($D$2:$D$501=D358)*($E$2:$E$501&lt;F358)*($F$2:$F$501&gt;E358)*($O$2:$O$501&lt;&gt;"Cancelada")*($O$2:$O$501&lt;&gt;"Não compareceu"))&gt;1,"CONFLITO",""))</f>
        <v/>
      </c>
      <c r="Q358" s="7" t="n"/>
    </row>
    <row r="359">
      <c r="A359" s="9">
        <f>IF(B359="","",ROW()-1)</f>
        <v/>
      </c>
      <c r="B359" s="7" t="n"/>
      <c r="C359" s="7" t="n"/>
      <c r="D359" s="6" t="n"/>
      <c r="E359" s="10" t="n"/>
      <c r="F359" s="10" t="n"/>
      <c r="G359" s="9">
        <f>IF(OR(E359="",F359=""),"",F359-E359)</f>
        <v/>
      </c>
      <c r="H359" s="8" t="n"/>
      <c r="I359" s="11" t="n"/>
      <c r="J359" s="12">
        <f>IF(OR(E359="",F359=""),"",(F359-E359)*I359)</f>
        <v/>
      </c>
      <c r="K359" s="11" t="n"/>
      <c r="L359" s="12">
        <f>IF(OR(E359="",F359=""),"",(F359-E359)*I359-K359)</f>
        <v/>
      </c>
      <c r="M359" s="7" t="n"/>
      <c r="N359" s="7" t="n"/>
      <c r="O359" s="7" t="n"/>
      <c r="P359" s="9">
        <f>IF(OR(D359="",E359="",F359="",O359="Cancelada",O359="Não compareceu"),"",IF(SUMPRODUCT(($D$2:$D$501=D359)*($E$2:$E$501&lt;F359)*($F$2:$F$501&gt;E359)*($O$2:$O$501&lt;&gt;"Cancelada")*($O$2:$O$501&lt;&gt;"Não compareceu"))&gt;1,"CONFLITO",""))</f>
        <v/>
      </c>
      <c r="Q359" s="7" t="n"/>
    </row>
    <row r="360">
      <c r="A360" s="9">
        <f>IF(B360="","",ROW()-1)</f>
        <v/>
      </c>
      <c r="B360" s="7" t="n"/>
      <c r="C360" s="7" t="n"/>
      <c r="D360" s="6" t="n"/>
      <c r="E360" s="10" t="n"/>
      <c r="F360" s="10" t="n"/>
      <c r="G360" s="9">
        <f>IF(OR(E360="",F360=""),"",F360-E360)</f>
        <v/>
      </c>
      <c r="H360" s="8" t="n"/>
      <c r="I360" s="11" t="n"/>
      <c r="J360" s="12">
        <f>IF(OR(E360="",F360=""),"",(F360-E360)*I360)</f>
        <v/>
      </c>
      <c r="K360" s="11" t="n"/>
      <c r="L360" s="12">
        <f>IF(OR(E360="",F360=""),"",(F360-E360)*I360-K360)</f>
        <v/>
      </c>
      <c r="M360" s="7" t="n"/>
      <c r="N360" s="7" t="n"/>
      <c r="O360" s="7" t="n"/>
      <c r="P360" s="9">
        <f>IF(OR(D360="",E360="",F360="",O360="Cancelada",O360="Não compareceu"),"",IF(SUMPRODUCT(($D$2:$D$501=D360)*($E$2:$E$501&lt;F360)*($F$2:$F$501&gt;E360)*($O$2:$O$501&lt;&gt;"Cancelada")*($O$2:$O$501&lt;&gt;"Não compareceu"))&gt;1,"CONFLITO",""))</f>
        <v/>
      </c>
      <c r="Q360" s="7" t="n"/>
    </row>
    <row r="361">
      <c r="A361" s="9">
        <f>IF(B361="","",ROW()-1)</f>
        <v/>
      </c>
      <c r="B361" s="7" t="n"/>
      <c r="C361" s="7" t="n"/>
      <c r="D361" s="6" t="n"/>
      <c r="E361" s="10" t="n"/>
      <c r="F361" s="10" t="n"/>
      <c r="G361" s="9">
        <f>IF(OR(E361="",F361=""),"",F361-E361)</f>
        <v/>
      </c>
      <c r="H361" s="8" t="n"/>
      <c r="I361" s="11" t="n"/>
      <c r="J361" s="12">
        <f>IF(OR(E361="",F361=""),"",(F361-E361)*I361)</f>
        <v/>
      </c>
      <c r="K361" s="11" t="n"/>
      <c r="L361" s="12">
        <f>IF(OR(E361="",F361=""),"",(F361-E361)*I361-K361)</f>
        <v/>
      </c>
      <c r="M361" s="7" t="n"/>
      <c r="N361" s="7" t="n"/>
      <c r="O361" s="7" t="n"/>
      <c r="P361" s="9">
        <f>IF(OR(D361="",E361="",F361="",O361="Cancelada",O361="Não compareceu"),"",IF(SUMPRODUCT(($D$2:$D$501=D361)*($E$2:$E$501&lt;F361)*($F$2:$F$501&gt;E361)*($O$2:$O$501&lt;&gt;"Cancelada")*($O$2:$O$501&lt;&gt;"Não compareceu"))&gt;1,"CONFLITO",""))</f>
        <v/>
      </c>
      <c r="Q361" s="7" t="n"/>
    </row>
    <row r="362">
      <c r="A362" s="9">
        <f>IF(B362="","",ROW()-1)</f>
        <v/>
      </c>
      <c r="B362" s="7" t="n"/>
      <c r="C362" s="7" t="n"/>
      <c r="D362" s="6" t="n"/>
      <c r="E362" s="10" t="n"/>
      <c r="F362" s="10" t="n"/>
      <c r="G362" s="9">
        <f>IF(OR(E362="",F362=""),"",F362-E362)</f>
        <v/>
      </c>
      <c r="H362" s="8" t="n"/>
      <c r="I362" s="11" t="n"/>
      <c r="J362" s="12">
        <f>IF(OR(E362="",F362=""),"",(F362-E362)*I362)</f>
        <v/>
      </c>
      <c r="K362" s="11" t="n"/>
      <c r="L362" s="12">
        <f>IF(OR(E362="",F362=""),"",(F362-E362)*I362-K362)</f>
        <v/>
      </c>
      <c r="M362" s="7" t="n"/>
      <c r="N362" s="7" t="n"/>
      <c r="O362" s="7" t="n"/>
      <c r="P362" s="9">
        <f>IF(OR(D362="",E362="",F362="",O362="Cancelada",O362="Não compareceu"),"",IF(SUMPRODUCT(($D$2:$D$501=D362)*($E$2:$E$501&lt;F362)*($F$2:$F$501&gt;E362)*($O$2:$O$501&lt;&gt;"Cancelada")*($O$2:$O$501&lt;&gt;"Não compareceu"))&gt;1,"CONFLITO",""))</f>
        <v/>
      </c>
      <c r="Q362" s="7" t="n"/>
    </row>
    <row r="363">
      <c r="A363" s="9">
        <f>IF(B363="","",ROW()-1)</f>
        <v/>
      </c>
      <c r="B363" s="7" t="n"/>
      <c r="C363" s="7" t="n"/>
      <c r="D363" s="6" t="n"/>
      <c r="E363" s="10" t="n"/>
      <c r="F363" s="10" t="n"/>
      <c r="G363" s="9">
        <f>IF(OR(E363="",F363=""),"",F363-E363)</f>
        <v/>
      </c>
      <c r="H363" s="8" t="n"/>
      <c r="I363" s="11" t="n"/>
      <c r="J363" s="12">
        <f>IF(OR(E363="",F363=""),"",(F363-E363)*I363)</f>
        <v/>
      </c>
      <c r="K363" s="11" t="n"/>
      <c r="L363" s="12">
        <f>IF(OR(E363="",F363=""),"",(F363-E363)*I363-K363)</f>
        <v/>
      </c>
      <c r="M363" s="7" t="n"/>
      <c r="N363" s="7" t="n"/>
      <c r="O363" s="7" t="n"/>
      <c r="P363" s="9">
        <f>IF(OR(D363="",E363="",F363="",O363="Cancelada",O363="Não compareceu"),"",IF(SUMPRODUCT(($D$2:$D$501=D363)*($E$2:$E$501&lt;F363)*($F$2:$F$501&gt;E363)*($O$2:$O$501&lt;&gt;"Cancelada")*($O$2:$O$501&lt;&gt;"Não compareceu"))&gt;1,"CONFLITO",""))</f>
        <v/>
      </c>
      <c r="Q363" s="7" t="n"/>
    </row>
    <row r="364">
      <c r="A364" s="9">
        <f>IF(B364="","",ROW()-1)</f>
        <v/>
      </c>
      <c r="B364" s="7" t="n"/>
      <c r="C364" s="7" t="n"/>
      <c r="D364" s="6" t="n"/>
      <c r="E364" s="10" t="n"/>
      <c r="F364" s="10" t="n"/>
      <c r="G364" s="9">
        <f>IF(OR(E364="",F364=""),"",F364-E364)</f>
        <v/>
      </c>
      <c r="H364" s="8" t="n"/>
      <c r="I364" s="11" t="n"/>
      <c r="J364" s="12">
        <f>IF(OR(E364="",F364=""),"",(F364-E364)*I364)</f>
        <v/>
      </c>
      <c r="K364" s="11" t="n"/>
      <c r="L364" s="12">
        <f>IF(OR(E364="",F364=""),"",(F364-E364)*I364-K364)</f>
        <v/>
      </c>
      <c r="M364" s="7" t="n"/>
      <c r="N364" s="7" t="n"/>
      <c r="O364" s="7" t="n"/>
      <c r="P364" s="9">
        <f>IF(OR(D364="",E364="",F364="",O364="Cancelada",O364="Não compareceu"),"",IF(SUMPRODUCT(($D$2:$D$501=D364)*($E$2:$E$501&lt;F364)*($F$2:$F$501&gt;E364)*($O$2:$O$501&lt;&gt;"Cancelada")*($O$2:$O$501&lt;&gt;"Não compareceu"))&gt;1,"CONFLITO",""))</f>
        <v/>
      </c>
      <c r="Q364" s="7" t="n"/>
    </row>
    <row r="365">
      <c r="A365" s="9">
        <f>IF(B365="","",ROW()-1)</f>
        <v/>
      </c>
      <c r="B365" s="7" t="n"/>
      <c r="C365" s="7" t="n"/>
      <c r="D365" s="6" t="n"/>
      <c r="E365" s="10" t="n"/>
      <c r="F365" s="10" t="n"/>
      <c r="G365" s="9">
        <f>IF(OR(E365="",F365=""),"",F365-E365)</f>
        <v/>
      </c>
      <c r="H365" s="8" t="n"/>
      <c r="I365" s="11" t="n"/>
      <c r="J365" s="12">
        <f>IF(OR(E365="",F365=""),"",(F365-E365)*I365)</f>
        <v/>
      </c>
      <c r="K365" s="11" t="n"/>
      <c r="L365" s="12">
        <f>IF(OR(E365="",F365=""),"",(F365-E365)*I365-K365)</f>
        <v/>
      </c>
      <c r="M365" s="7" t="n"/>
      <c r="N365" s="7" t="n"/>
      <c r="O365" s="7" t="n"/>
      <c r="P365" s="9">
        <f>IF(OR(D365="",E365="",F365="",O365="Cancelada",O365="Não compareceu"),"",IF(SUMPRODUCT(($D$2:$D$501=D365)*($E$2:$E$501&lt;F365)*($F$2:$F$501&gt;E365)*($O$2:$O$501&lt;&gt;"Cancelada")*($O$2:$O$501&lt;&gt;"Não compareceu"))&gt;1,"CONFLITO",""))</f>
        <v/>
      </c>
      <c r="Q365" s="7" t="n"/>
    </row>
    <row r="366">
      <c r="A366" s="9">
        <f>IF(B366="","",ROW()-1)</f>
        <v/>
      </c>
      <c r="B366" s="7" t="n"/>
      <c r="C366" s="7" t="n"/>
      <c r="D366" s="6" t="n"/>
      <c r="E366" s="10" t="n"/>
      <c r="F366" s="10" t="n"/>
      <c r="G366" s="9">
        <f>IF(OR(E366="",F366=""),"",F366-E366)</f>
        <v/>
      </c>
      <c r="H366" s="8" t="n"/>
      <c r="I366" s="11" t="n"/>
      <c r="J366" s="12">
        <f>IF(OR(E366="",F366=""),"",(F366-E366)*I366)</f>
        <v/>
      </c>
      <c r="K366" s="11" t="n"/>
      <c r="L366" s="12">
        <f>IF(OR(E366="",F366=""),"",(F366-E366)*I366-K366)</f>
        <v/>
      </c>
      <c r="M366" s="7" t="n"/>
      <c r="N366" s="7" t="n"/>
      <c r="O366" s="7" t="n"/>
      <c r="P366" s="9">
        <f>IF(OR(D366="",E366="",F366="",O366="Cancelada",O366="Não compareceu"),"",IF(SUMPRODUCT(($D$2:$D$501=D366)*($E$2:$E$501&lt;F366)*($F$2:$F$501&gt;E366)*($O$2:$O$501&lt;&gt;"Cancelada")*($O$2:$O$501&lt;&gt;"Não compareceu"))&gt;1,"CONFLITO",""))</f>
        <v/>
      </c>
      <c r="Q366" s="7" t="n"/>
    </row>
    <row r="367">
      <c r="A367" s="9">
        <f>IF(B367="","",ROW()-1)</f>
        <v/>
      </c>
      <c r="B367" s="7" t="n"/>
      <c r="C367" s="7" t="n"/>
      <c r="D367" s="6" t="n"/>
      <c r="E367" s="10" t="n"/>
      <c r="F367" s="10" t="n"/>
      <c r="G367" s="9">
        <f>IF(OR(E367="",F367=""),"",F367-E367)</f>
        <v/>
      </c>
      <c r="H367" s="8" t="n"/>
      <c r="I367" s="11" t="n"/>
      <c r="J367" s="12">
        <f>IF(OR(E367="",F367=""),"",(F367-E367)*I367)</f>
        <v/>
      </c>
      <c r="K367" s="11" t="n"/>
      <c r="L367" s="12">
        <f>IF(OR(E367="",F367=""),"",(F367-E367)*I367-K367)</f>
        <v/>
      </c>
      <c r="M367" s="7" t="n"/>
      <c r="N367" s="7" t="n"/>
      <c r="O367" s="7" t="n"/>
      <c r="P367" s="9">
        <f>IF(OR(D367="",E367="",F367="",O367="Cancelada",O367="Não compareceu"),"",IF(SUMPRODUCT(($D$2:$D$501=D367)*($E$2:$E$501&lt;F367)*($F$2:$F$501&gt;E367)*($O$2:$O$501&lt;&gt;"Cancelada")*($O$2:$O$501&lt;&gt;"Não compareceu"))&gt;1,"CONFLITO",""))</f>
        <v/>
      </c>
      <c r="Q367" s="7" t="n"/>
    </row>
    <row r="368">
      <c r="A368" s="9">
        <f>IF(B368="","",ROW()-1)</f>
        <v/>
      </c>
      <c r="B368" s="7" t="n"/>
      <c r="C368" s="7" t="n"/>
      <c r="D368" s="6" t="n"/>
      <c r="E368" s="10" t="n"/>
      <c r="F368" s="10" t="n"/>
      <c r="G368" s="9">
        <f>IF(OR(E368="",F368=""),"",F368-E368)</f>
        <v/>
      </c>
      <c r="H368" s="8" t="n"/>
      <c r="I368" s="11" t="n"/>
      <c r="J368" s="12">
        <f>IF(OR(E368="",F368=""),"",(F368-E368)*I368)</f>
        <v/>
      </c>
      <c r="K368" s="11" t="n"/>
      <c r="L368" s="12">
        <f>IF(OR(E368="",F368=""),"",(F368-E368)*I368-K368)</f>
        <v/>
      </c>
      <c r="M368" s="7" t="n"/>
      <c r="N368" s="7" t="n"/>
      <c r="O368" s="7" t="n"/>
      <c r="P368" s="9">
        <f>IF(OR(D368="",E368="",F368="",O368="Cancelada",O368="Não compareceu"),"",IF(SUMPRODUCT(($D$2:$D$501=D368)*($E$2:$E$501&lt;F368)*($F$2:$F$501&gt;E368)*($O$2:$O$501&lt;&gt;"Cancelada")*($O$2:$O$501&lt;&gt;"Não compareceu"))&gt;1,"CONFLITO",""))</f>
        <v/>
      </c>
      <c r="Q368" s="7" t="n"/>
    </row>
    <row r="369">
      <c r="A369" s="9">
        <f>IF(B369="","",ROW()-1)</f>
        <v/>
      </c>
      <c r="B369" s="7" t="n"/>
      <c r="C369" s="7" t="n"/>
      <c r="D369" s="6" t="n"/>
      <c r="E369" s="10" t="n"/>
      <c r="F369" s="10" t="n"/>
      <c r="G369" s="9">
        <f>IF(OR(E369="",F369=""),"",F369-E369)</f>
        <v/>
      </c>
      <c r="H369" s="8" t="n"/>
      <c r="I369" s="11" t="n"/>
      <c r="J369" s="12">
        <f>IF(OR(E369="",F369=""),"",(F369-E369)*I369)</f>
        <v/>
      </c>
      <c r="K369" s="11" t="n"/>
      <c r="L369" s="12">
        <f>IF(OR(E369="",F369=""),"",(F369-E369)*I369-K369)</f>
        <v/>
      </c>
      <c r="M369" s="7" t="n"/>
      <c r="N369" s="7" t="n"/>
      <c r="O369" s="7" t="n"/>
      <c r="P369" s="9">
        <f>IF(OR(D369="",E369="",F369="",O369="Cancelada",O369="Não compareceu"),"",IF(SUMPRODUCT(($D$2:$D$501=D369)*($E$2:$E$501&lt;F369)*($F$2:$F$501&gt;E369)*($O$2:$O$501&lt;&gt;"Cancelada")*($O$2:$O$501&lt;&gt;"Não compareceu"))&gt;1,"CONFLITO",""))</f>
        <v/>
      </c>
      <c r="Q369" s="7" t="n"/>
    </row>
    <row r="370">
      <c r="A370" s="9">
        <f>IF(B370="","",ROW()-1)</f>
        <v/>
      </c>
      <c r="B370" s="7" t="n"/>
      <c r="C370" s="7" t="n"/>
      <c r="D370" s="6" t="n"/>
      <c r="E370" s="10" t="n"/>
      <c r="F370" s="10" t="n"/>
      <c r="G370" s="9">
        <f>IF(OR(E370="",F370=""),"",F370-E370)</f>
        <v/>
      </c>
      <c r="H370" s="8" t="n"/>
      <c r="I370" s="11" t="n"/>
      <c r="J370" s="12">
        <f>IF(OR(E370="",F370=""),"",(F370-E370)*I370)</f>
        <v/>
      </c>
      <c r="K370" s="11" t="n"/>
      <c r="L370" s="12">
        <f>IF(OR(E370="",F370=""),"",(F370-E370)*I370-K370)</f>
        <v/>
      </c>
      <c r="M370" s="7" t="n"/>
      <c r="N370" s="7" t="n"/>
      <c r="O370" s="7" t="n"/>
      <c r="P370" s="9">
        <f>IF(OR(D370="",E370="",F370="",O370="Cancelada",O370="Não compareceu"),"",IF(SUMPRODUCT(($D$2:$D$501=D370)*($E$2:$E$501&lt;F370)*($F$2:$F$501&gt;E370)*($O$2:$O$501&lt;&gt;"Cancelada")*($O$2:$O$501&lt;&gt;"Não compareceu"))&gt;1,"CONFLITO",""))</f>
        <v/>
      </c>
      <c r="Q370" s="7" t="n"/>
    </row>
    <row r="371">
      <c r="A371" s="9">
        <f>IF(B371="","",ROW()-1)</f>
        <v/>
      </c>
      <c r="B371" s="7" t="n"/>
      <c r="C371" s="7" t="n"/>
      <c r="D371" s="6" t="n"/>
      <c r="E371" s="10" t="n"/>
      <c r="F371" s="10" t="n"/>
      <c r="G371" s="9">
        <f>IF(OR(E371="",F371=""),"",F371-E371)</f>
        <v/>
      </c>
      <c r="H371" s="8" t="n"/>
      <c r="I371" s="11" t="n"/>
      <c r="J371" s="12">
        <f>IF(OR(E371="",F371=""),"",(F371-E371)*I371)</f>
        <v/>
      </c>
      <c r="K371" s="11" t="n"/>
      <c r="L371" s="12">
        <f>IF(OR(E371="",F371=""),"",(F371-E371)*I371-K371)</f>
        <v/>
      </c>
      <c r="M371" s="7" t="n"/>
      <c r="N371" s="7" t="n"/>
      <c r="O371" s="7" t="n"/>
      <c r="P371" s="9">
        <f>IF(OR(D371="",E371="",F371="",O371="Cancelada",O371="Não compareceu"),"",IF(SUMPRODUCT(($D$2:$D$501=D371)*($E$2:$E$501&lt;F371)*($F$2:$F$501&gt;E371)*($O$2:$O$501&lt;&gt;"Cancelada")*($O$2:$O$501&lt;&gt;"Não compareceu"))&gt;1,"CONFLITO",""))</f>
        <v/>
      </c>
      <c r="Q371" s="7" t="n"/>
    </row>
    <row r="372">
      <c r="A372" s="9">
        <f>IF(B372="","",ROW()-1)</f>
        <v/>
      </c>
      <c r="B372" s="7" t="n"/>
      <c r="C372" s="7" t="n"/>
      <c r="D372" s="6" t="n"/>
      <c r="E372" s="10" t="n"/>
      <c r="F372" s="10" t="n"/>
      <c r="G372" s="9">
        <f>IF(OR(E372="",F372=""),"",F372-E372)</f>
        <v/>
      </c>
      <c r="H372" s="8" t="n"/>
      <c r="I372" s="11" t="n"/>
      <c r="J372" s="12">
        <f>IF(OR(E372="",F372=""),"",(F372-E372)*I372)</f>
        <v/>
      </c>
      <c r="K372" s="11" t="n"/>
      <c r="L372" s="12">
        <f>IF(OR(E372="",F372=""),"",(F372-E372)*I372-K372)</f>
        <v/>
      </c>
      <c r="M372" s="7" t="n"/>
      <c r="N372" s="7" t="n"/>
      <c r="O372" s="7" t="n"/>
      <c r="P372" s="9">
        <f>IF(OR(D372="",E372="",F372="",O372="Cancelada",O372="Não compareceu"),"",IF(SUMPRODUCT(($D$2:$D$501=D372)*($E$2:$E$501&lt;F372)*($F$2:$F$501&gt;E372)*($O$2:$O$501&lt;&gt;"Cancelada")*($O$2:$O$501&lt;&gt;"Não compareceu"))&gt;1,"CONFLITO",""))</f>
        <v/>
      </c>
      <c r="Q372" s="7" t="n"/>
    </row>
    <row r="373">
      <c r="A373" s="9">
        <f>IF(B373="","",ROW()-1)</f>
        <v/>
      </c>
      <c r="B373" s="7" t="n"/>
      <c r="C373" s="7" t="n"/>
      <c r="D373" s="6" t="n"/>
      <c r="E373" s="10" t="n"/>
      <c r="F373" s="10" t="n"/>
      <c r="G373" s="9">
        <f>IF(OR(E373="",F373=""),"",F373-E373)</f>
        <v/>
      </c>
      <c r="H373" s="8" t="n"/>
      <c r="I373" s="11" t="n"/>
      <c r="J373" s="12">
        <f>IF(OR(E373="",F373=""),"",(F373-E373)*I373)</f>
        <v/>
      </c>
      <c r="K373" s="11" t="n"/>
      <c r="L373" s="12">
        <f>IF(OR(E373="",F373=""),"",(F373-E373)*I373-K373)</f>
        <v/>
      </c>
      <c r="M373" s="7" t="n"/>
      <c r="N373" s="7" t="n"/>
      <c r="O373" s="7" t="n"/>
      <c r="P373" s="9">
        <f>IF(OR(D373="",E373="",F373="",O373="Cancelada",O373="Não compareceu"),"",IF(SUMPRODUCT(($D$2:$D$501=D373)*($E$2:$E$501&lt;F373)*($F$2:$F$501&gt;E373)*($O$2:$O$501&lt;&gt;"Cancelada")*($O$2:$O$501&lt;&gt;"Não compareceu"))&gt;1,"CONFLITO",""))</f>
        <v/>
      </c>
      <c r="Q373" s="7" t="n"/>
    </row>
    <row r="374">
      <c r="A374" s="9">
        <f>IF(B374="","",ROW()-1)</f>
        <v/>
      </c>
      <c r="B374" s="7" t="n"/>
      <c r="C374" s="7" t="n"/>
      <c r="D374" s="6" t="n"/>
      <c r="E374" s="10" t="n"/>
      <c r="F374" s="10" t="n"/>
      <c r="G374" s="9">
        <f>IF(OR(E374="",F374=""),"",F374-E374)</f>
        <v/>
      </c>
      <c r="H374" s="8" t="n"/>
      <c r="I374" s="11" t="n"/>
      <c r="J374" s="12">
        <f>IF(OR(E374="",F374=""),"",(F374-E374)*I374)</f>
        <v/>
      </c>
      <c r="K374" s="11" t="n"/>
      <c r="L374" s="12">
        <f>IF(OR(E374="",F374=""),"",(F374-E374)*I374-K374)</f>
        <v/>
      </c>
      <c r="M374" s="7" t="n"/>
      <c r="N374" s="7" t="n"/>
      <c r="O374" s="7" t="n"/>
      <c r="P374" s="9">
        <f>IF(OR(D374="",E374="",F374="",O374="Cancelada",O374="Não compareceu"),"",IF(SUMPRODUCT(($D$2:$D$501=D374)*($E$2:$E$501&lt;F374)*($F$2:$F$501&gt;E374)*($O$2:$O$501&lt;&gt;"Cancelada")*($O$2:$O$501&lt;&gt;"Não compareceu"))&gt;1,"CONFLITO",""))</f>
        <v/>
      </c>
      <c r="Q374" s="7" t="n"/>
    </row>
    <row r="375">
      <c r="A375" s="9">
        <f>IF(B375="","",ROW()-1)</f>
        <v/>
      </c>
      <c r="B375" s="7" t="n"/>
      <c r="C375" s="7" t="n"/>
      <c r="D375" s="6" t="n"/>
      <c r="E375" s="10" t="n"/>
      <c r="F375" s="10" t="n"/>
      <c r="G375" s="9">
        <f>IF(OR(E375="",F375=""),"",F375-E375)</f>
        <v/>
      </c>
      <c r="H375" s="8" t="n"/>
      <c r="I375" s="11" t="n"/>
      <c r="J375" s="12">
        <f>IF(OR(E375="",F375=""),"",(F375-E375)*I375)</f>
        <v/>
      </c>
      <c r="K375" s="11" t="n"/>
      <c r="L375" s="12">
        <f>IF(OR(E375="",F375=""),"",(F375-E375)*I375-K375)</f>
        <v/>
      </c>
      <c r="M375" s="7" t="n"/>
      <c r="N375" s="7" t="n"/>
      <c r="O375" s="7" t="n"/>
      <c r="P375" s="9">
        <f>IF(OR(D375="",E375="",F375="",O375="Cancelada",O375="Não compareceu"),"",IF(SUMPRODUCT(($D$2:$D$501=D375)*($E$2:$E$501&lt;F375)*($F$2:$F$501&gt;E375)*($O$2:$O$501&lt;&gt;"Cancelada")*($O$2:$O$501&lt;&gt;"Não compareceu"))&gt;1,"CONFLITO",""))</f>
        <v/>
      </c>
      <c r="Q375" s="7" t="n"/>
    </row>
    <row r="376">
      <c r="A376" s="9">
        <f>IF(B376="","",ROW()-1)</f>
        <v/>
      </c>
      <c r="B376" s="7" t="n"/>
      <c r="C376" s="7" t="n"/>
      <c r="D376" s="6" t="n"/>
      <c r="E376" s="10" t="n"/>
      <c r="F376" s="10" t="n"/>
      <c r="G376" s="9">
        <f>IF(OR(E376="",F376=""),"",F376-E376)</f>
        <v/>
      </c>
      <c r="H376" s="8" t="n"/>
      <c r="I376" s="11" t="n"/>
      <c r="J376" s="12">
        <f>IF(OR(E376="",F376=""),"",(F376-E376)*I376)</f>
        <v/>
      </c>
      <c r="K376" s="11" t="n"/>
      <c r="L376" s="12">
        <f>IF(OR(E376="",F376=""),"",(F376-E376)*I376-K376)</f>
        <v/>
      </c>
      <c r="M376" s="7" t="n"/>
      <c r="N376" s="7" t="n"/>
      <c r="O376" s="7" t="n"/>
      <c r="P376" s="9">
        <f>IF(OR(D376="",E376="",F376="",O376="Cancelada",O376="Não compareceu"),"",IF(SUMPRODUCT(($D$2:$D$501=D376)*($E$2:$E$501&lt;F376)*($F$2:$F$501&gt;E376)*($O$2:$O$501&lt;&gt;"Cancelada")*($O$2:$O$501&lt;&gt;"Não compareceu"))&gt;1,"CONFLITO",""))</f>
        <v/>
      </c>
      <c r="Q376" s="7" t="n"/>
    </row>
    <row r="377">
      <c r="A377" s="9">
        <f>IF(B377="","",ROW()-1)</f>
        <v/>
      </c>
      <c r="B377" s="7" t="n"/>
      <c r="C377" s="7" t="n"/>
      <c r="D377" s="6" t="n"/>
      <c r="E377" s="10" t="n"/>
      <c r="F377" s="10" t="n"/>
      <c r="G377" s="9">
        <f>IF(OR(E377="",F377=""),"",F377-E377)</f>
        <v/>
      </c>
      <c r="H377" s="8" t="n"/>
      <c r="I377" s="11" t="n"/>
      <c r="J377" s="12">
        <f>IF(OR(E377="",F377=""),"",(F377-E377)*I377)</f>
        <v/>
      </c>
      <c r="K377" s="11" t="n"/>
      <c r="L377" s="12">
        <f>IF(OR(E377="",F377=""),"",(F377-E377)*I377-K377)</f>
        <v/>
      </c>
      <c r="M377" s="7" t="n"/>
      <c r="N377" s="7" t="n"/>
      <c r="O377" s="7" t="n"/>
      <c r="P377" s="9">
        <f>IF(OR(D377="",E377="",F377="",O377="Cancelada",O377="Não compareceu"),"",IF(SUMPRODUCT(($D$2:$D$501=D377)*($E$2:$E$501&lt;F377)*($F$2:$F$501&gt;E377)*($O$2:$O$501&lt;&gt;"Cancelada")*($O$2:$O$501&lt;&gt;"Não compareceu"))&gt;1,"CONFLITO",""))</f>
        <v/>
      </c>
      <c r="Q377" s="7" t="n"/>
    </row>
    <row r="378">
      <c r="A378" s="9">
        <f>IF(B378="","",ROW()-1)</f>
        <v/>
      </c>
      <c r="B378" s="7" t="n"/>
      <c r="C378" s="7" t="n"/>
      <c r="D378" s="6" t="n"/>
      <c r="E378" s="10" t="n"/>
      <c r="F378" s="10" t="n"/>
      <c r="G378" s="9">
        <f>IF(OR(E378="",F378=""),"",F378-E378)</f>
        <v/>
      </c>
      <c r="H378" s="8" t="n"/>
      <c r="I378" s="11" t="n"/>
      <c r="J378" s="12">
        <f>IF(OR(E378="",F378=""),"",(F378-E378)*I378)</f>
        <v/>
      </c>
      <c r="K378" s="11" t="n"/>
      <c r="L378" s="12">
        <f>IF(OR(E378="",F378=""),"",(F378-E378)*I378-K378)</f>
        <v/>
      </c>
      <c r="M378" s="7" t="n"/>
      <c r="N378" s="7" t="n"/>
      <c r="O378" s="7" t="n"/>
      <c r="P378" s="9">
        <f>IF(OR(D378="",E378="",F378="",O378="Cancelada",O378="Não compareceu"),"",IF(SUMPRODUCT(($D$2:$D$501=D378)*($E$2:$E$501&lt;F378)*($F$2:$F$501&gt;E378)*($O$2:$O$501&lt;&gt;"Cancelada")*($O$2:$O$501&lt;&gt;"Não compareceu"))&gt;1,"CONFLITO",""))</f>
        <v/>
      </c>
      <c r="Q378" s="7" t="n"/>
    </row>
    <row r="379">
      <c r="A379" s="9">
        <f>IF(B379="","",ROW()-1)</f>
        <v/>
      </c>
      <c r="B379" s="7" t="n"/>
      <c r="C379" s="7" t="n"/>
      <c r="D379" s="6" t="n"/>
      <c r="E379" s="10" t="n"/>
      <c r="F379" s="10" t="n"/>
      <c r="G379" s="9">
        <f>IF(OR(E379="",F379=""),"",F379-E379)</f>
        <v/>
      </c>
      <c r="H379" s="8" t="n"/>
      <c r="I379" s="11" t="n"/>
      <c r="J379" s="12">
        <f>IF(OR(E379="",F379=""),"",(F379-E379)*I379)</f>
        <v/>
      </c>
      <c r="K379" s="11" t="n"/>
      <c r="L379" s="12">
        <f>IF(OR(E379="",F379=""),"",(F379-E379)*I379-K379)</f>
        <v/>
      </c>
      <c r="M379" s="7" t="n"/>
      <c r="N379" s="7" t="n"/>
      <c r="O379" s="7" t="n"/>
      <c r="P379" s="9">
        <f>IF(OR(D379="",E379="",F379="",O379="Cancelada",O379="Não compareceu"),"",IF(SUMPRODUCT(($D$2:$D$501=D379)*($E$2:$E$501&lt;F379)*($F$2:$F$501&gt;E379)*($O$2:$O$501&lt;&gt;"Cancelada")*($O$2:$O$501&lt;&gt;"Não compareceu"))&gt;1,"CONFLITO",""))</f>
        <v/>
      </c>
      <c r="Q379" s="7" t="n"/>
    </row>
    <row r="380">
      <c r="A380" s="9">
        <f>IF(B380="","",ROW()-1)</f>
        <v/>
      </c>
      <c r="B380" s="7" t="n"/>
      <c r="C380" s="7" t="n"/>
      <c r="D380" s="6" t="n"/>
      <c r="E380" s="10" t="n"/>
      <c r="F380" s="10" t="n"/>
      <c r="G380" s="9">
        <f>IF(OR(E380="",F380=""),"",F380-E380)</f>
        <v/>
      </c>
      <c r="H380" s="8" t="n"/>
      <c r="I380" s="11" t="n"/>
      <c r="J380" s="12">
        <f>IF(OR(E380="",F380=""),"",(F380-E380)*I380)</f>
        <v/>
      </c>
      <c r="K380" s="11" t="n"/>
      <c r="L380" s="12">
        <f>IF(OR(E380="",F380=""),"",(F380-E380)*I380-K380)</f>
        <v/>
      </c>
      <c r="M380" s="7" t="n"/>
      <c r="N380" s="7" t="n"/>
      <c r="O380" s="7" t="n"/>
      <c r="P380" s="9">
        <f>IF(OR(D380="",E380="",F380="",O380="Cancelada",O380="Não compareceu"),"",IF(SUMPRODUCT(($D$2:$D$501=D380)*($E$2:$E$501&lt;F380)*($F$2:$F$501&gt;E380)*($O$2:$O$501&lt;&gt;"Cancelada")*($O$2:$O$501&lt;&gt;"Não compareceu"))&gt;1,"CONFLITO",""))</f>
        <v/>
      </c>
      <c r="Q380" s="7" t="n"/>
    </row>
    <row r="381">
      <c r="A381" s="9">
        <f>IF(B381="","",ROW()-1)</f>
        <v/>
      </c>
      <c r="B381" s="7" t="n"/>
      <c r="C381" s="7" t="n"/>
      <c r="D381" s="6" t="n"/>
      <c r="E381" s="10" t="n"/>
      <c r="F381" s="10" t="n"/>
      <c r="G381" s="9">
        <f>IF(OR(E381="",F381=""),"",F381-E381)</f>
        <v/>
      </c>
      <c r="H381" s="8" t="n"/>
      <c r="I381" s="11" t="n"/>
      <c r="J381" s="12">
        <f>IF(OR(E381="",F381=""),"",(F381-E381)*I381)</f>
        <v/>
      </c>
      <c r="K381" s="11" t="n"/>
      <c r="L381" s="12">
        <f>IF(OR(E381="",F381=""),"",(F381-E381)*I381-K381)</f>
        <v/>
      </c>
      <c r="M381" s="7" t="n"/>
      <c r="N381" s="7" t="n"/>
      <c r="O381" s="7" t="n"/>
      <c r="P381" s="9">
        <f>IF(OR(D381="",E381="",F381="",O381="Cancelada",O381="Não compareceu"),"",IF(SUMPRODUCT(($D$2:$D$501=D381)*($E$2:$E$501&lt;F381)*($F$2:$F$501&gt;E381)*($O$2:$O$501&lt;&gt;"Cancelada")*($O$2:$O$501&lt;&gt;"Não compareceu"))&gt;1,"CONFLITO",""))</f>
        <v/>
      </c>
      <c r="Q381" s="7" t="n"/>
    </row>
    <row r="382">
      <c r="A382" s="9">
        <f>IF(B382="","",ROW()-1)</f>
        <v/>
      </c>
      <c r="B382" s="7" t="n"/>
      <c r="C382" s="7" t="n"/>
      <c r="D382" s="6" t="n"/>
      <c r="E382" s="10" t="n"/>
      <c r="F382" s="10" t="n"/>
      <c r="G382" s="9">
        <f>IF(OR(E382="",F382=""),"",F382-E382)</f>
        <v/>
      </c>
      <c r="H382" s="8" t="n"/>
      <c r="I382" s="11" t="n"/>
      <c r="J382" s="12">
        <f>IF(OR(E382="",F382=""),"",(F382-E382)*I382)</f>
        <v/>
      </c>
      <c r="K382" s="11" t="n"/>
      <c r="L382" s="12">
        <f>IF(OR(E382="",F382=""),"",(F382-E382)*I382-K382)</f>
        <v/>
      </c>
      <c r="M382" s="7" t="n"/>
      <c r="N382" s="7" t="n"/>
      <c r="O382" s="7" t="n"/>
      <c r="P382" s="9">
        <f>IF(OR(D382="",E382="",F382="",O382="Cancelada",O382="Não compareceu"),"",IF(SUMPRODUCT(($D$2:$D$501=D382)*($E$2:$E$501&lt;F382)*($F$2:$F$501&gt;E382)*($O$2:$O$501&lt;&gt;"Cancelada")*($O$2:$O$501&lt;&gt;"Não compareceu"))&gt;1,"CONFLITO",""))</f>
        <v/>
      </c>
      <c r="Q382" s="7" t="n"/>
    </row>
    <row r="383">
      <c r="A383" s="9">
        <f>IF(B383="","",ROW()-1)</f>
        <v/>
      </c>
      <c r="B383" s="7" t="n"/>
      <c r="C383" s="7" t="n"/>
      <c r="D383" s="6" t="n"/>
      <c r="E383" s="10" t="n"/>
      <c r="F383" s="10" t="n"/>
      <c r="G383" s="9">
        <f>IF(OR(E383="",F383=""),"",F383-E383)</f>
        <v/>
      </c>
      <c r="H383" s="8" t="n"/>
      <c r="I383" s="11" t="n"/>
      <c r="J383" s="12">
        <f>IF(OR(E383="",F383=""),"",(F383-E383)*I383)</f>
        <v/>
      </c>
      <c r="K383" s="11" t="n"/>
      <c r="L383" s="12">
        <f>IF(OR(E383="",F383=""),"",(F383-E383)*I383-K383)</f>
        <v/>
      </c>
      <c r="M383" s="7" t="n"/>
      <c r="N383" s="7" t="n"/>
      <c r="O383" s="7" t="n"/>
      <c r="P383" s="9">
        <f>IF(OR(D383="",E383="",F383="",O383="Cancelada",O383="Não compareceu"),"",IF(SUMPRODUCT(($D$2:$D$501=D383)*($E$2:$E$501&lt;F383)*($F$2:$F$501&gt;E383)*($O$2:$O$501&lt;&gt;"Cancelada")*($O$2:$O$501&lt;&gt;"Não compareceu"))&gt;1,"CONFLITO",""))</f>
        <v/>
      </c>
      <c r="Q383" s="7" t="n"/>
    </row>
    <row r="384">
      <c r="A384" s="9">
        <f>IF(B384="","",ROW()-1)</f>
        <v/>
      </c>
      <c r="B384" s="7" t="n"/>
      <c r="C384" s="7" t="n"/>
      <c r="D384" s="6" t="n"/>
      <c r="E384" s="10" t="n"/>
      <c r="F384" s="10" t="n"/>
      <c r="G384" s="9">
        <f>IF(OR(E384="",F384=""),"",F384-E384)</f>
        <v/>
      </c>
      <c r="H384" s="8" t="n"/>
      <c r="I384" s="11" t="n"/>
      <c r="J384" s="12">
        <f>IF(OR(E384="",F384=""),"",(F384-E384)*I384)</f>
        <v/>
      </c>
      <c r="K384" s="11" t="n"/>
      <c r="L384" s="12">
        <f>IF(OR(E384="",F384=""),"",(F384-E384)*I384-K384)</f>
        <v/>
      </c>
      <c r="M384" s="7" t="n"/>
      <c r="N384" s="7" t="n"/>
      <c r="O384" s="7" t="n"/>
      <c r="P384" s="9">
        <f>IF(OR(D384="",E384="",F384="",O384="Cancelada",O384="Não compareceu"),"",IF(SUMPRODUCT(($D$2:$D$501=D384)*($E$2:$E$501&lt;F384)*($F$2:$F$501&gt;E384)*($O$2:$O$501&lt;&gt;"Cancelada")*($O$2:$O$501&lt;&gt;"Não compareceu"))&gt;1,"CONFLITO",""))</f>
        <v/>
      </c>
      <c r="Q384" s="7" t="n"/>
    </row>
    <row r="385">
      <c r="A385" s="9">
        <f>IF(B385="","",ROW()-1)</f>
        <v/>
      </c>
      <c r="B385" s="7" t="n"/>
      <c r="C385" s="7" t="n"/>
      <c r="D385" s="6" t="n"/>
      <c r="E385" s="10" t="n"/>
      <c r="F385" s="10" t="n"/>
      <c r="G385" s="9">
        <f>IF(OR(E385="",F385=""),"",F385-E385)</f>
        <v/>
      </c>
      <c r="H385" s="8" t="n"/>
      <c r="I385" s="11" t="n"/>
      <c r="J385" s="12">
        <f>IF(OR(E385="",F385=""),"",(F385-E385)*I385)</f>
        <v/>
      </c>
      <c r="K385" s="11" t="n"/>
      <c r="L385" s="12">
        <f>IF(OR(E385="",F385=""),"",(F385-E385)*I385-K385)</f>
        <v/>
      </c>
      <c r="M385" s="7" t="n"/>
      <c r="N385" s="7" t="n"/>
      <c r="O385" s="7" t="n"/>
      <c r="P385" s="9">
        <f>IF(OR(D385="",E385="",F385="",O385="Cancelada",O385="Não compareceu"),"",IF(SUMPRODUCT(($D$2:$D$501=D385)*($E$2:$E$501&lt;F385)*($F$2:$F$501&gt;E385)*($O$2:$O$501&lt;&gt;"Cancelada")*($O$2:$O$501&lt;&gt;"Não compareceu"))&gt;1,"CONFLITO",""))</f>
        <v/>
      </c>
      <c r="Q385" s="7" t="n"/>
    </row>
    <row r="386">
      <c r="A386" s="9">
        <f>IF(B386="","",ROW()-1)</f>
        <v/>
      </c>
      <c r="B386" s="7" t="n"/>
      <c r="C386" s="7" t="n"/>
      <c r="D386" s="6" t="n"/>
      <c r="E386" s="10" t="n"/>
      <c r="F386" s="10" t="n"/>
      <c r="G386" s="9">
        <f>IF(OR(E386="",F386=""),"",F386-E386)</f>
        <v/>
      </c>
      <c r="H386" s="8" t="n"/>
      <c r="I386" s="11" t="n"/>
      <c r="J386" s="12">
        <f>IF(OR(E386="",F386=""),"",(F386-E386)*I386)</f>
        <v/>
      </c>
      <c r="K386" s="11" t="n"/>
      <c r="L386" s="12">
        <f>IF(OR(E386="",F386=""),"",(F386-E386)*I386-K386)</f>
        <v/>
      </c>
      <c r="M386" s="7" t="n"/>
      <c r="N386" s="7" t="n"/>
      <c r="O386" s="7" t="n"/>
      <c r="P386" s="9">
        <f>IF(OR(D386="",E386="",F386="",O386="Cancelada",O386="Não compareceu"),"",IF(SUMPRODUCT(($D$2:$D$501=D386)*($E$2:$E$501&lt;F386)*($F$2:$F$501&gt;E386)*($O$2:$O$501&lt;&gt;"Cancelada")*($O$2:$O$501&lt;&gt;"Não compareceu"))&gt;1,"CONFLITO",""))</f>
        <v/>
      </c>
      <c r="Q386" s="7" t="n"/>
    </row>
    <row r="387">
      <c r="A387" s="9">
        <f>IF(B387="","",ROW()-1)</f>
        <v/>
      </c>
      <c r="B387" s="7" t="n"/>
      <c r="C387" s="7" t="n"/>
      <c r="D387" s="6" t="n"/>
      <c r="E387" s="10" t="n"/>
      <c r="F387" s="10" t="n"/>
      <c r="G387" s="9">
        <f>IF(OR(E387="",F387=""),"",F387-E387)</f>
        <v/>
      </c>
      <c r="H387" s="8" t="n"/>
      <c r="I387" s="11" t="n"/>
      <c r="J387" s="12">
        <f>IF(OR(E387="",F387=""),"",(F387-E387)*I387)</f>
        <v/>
      </c>
      <c r="K387" s="11" t="n"/>
      <c r="L387" s="12">
        <f>IF(OR(E387="",F387=""),"",(F387-E387)*I387-K387)</f>
        <v/>
      </c>
      <c r="M387" s="7" t="n"/>
      <c r="N387" s="7" t="n"/>
      <c r="O387" s="7" t="n"/>
      <c r="P387" s="9">
        <f>IF(OR(D387="",E387="",F387="",O387="Cancelada",O387="Não compareceu"),"",IF(SUMPRODUCT(($D$2:$D$501=D387)*($E$2:$E$501&lt;F387)*($F$2:$F$501&gt;E387)*($O$2:$O$501&lt;&gt;"Cancelada")*($O$2:$O$501&lt;&gt;"Não compareceu"))&gt;1,"CONFLITO",""))</f>
        <v/>
      </c>
      <c r="Q387" s="7" t="n"/>
    </row>
    <row r="388">
      <c r="A388" s="9">
        <f>IF(B388="","",ROW()-1)</f>
        <v/>
      </c>
      <c r="B388" s="7" t="n"/>
      <c r="C388" s="7" t="n"/>
      <c r="D388" s="6" t="n"/>
      <c r="E388" s="10" t="n"/>
      <c r="F388" s="10" t="n"/>
      <c r="G388" s="9">
        <f>IF(OR(E388="",F388=""),"",F388-E388)</f>
        <v/>
      </c>
      <c r="H388" s="8" t="n"/>
      <c r="I388" s="11" t="n"/>
      <c r="J388" s="12">
        <f>IF(OR(E388="",F388=""),"",(F388-E388)*I388)</f>
        <v/>
      </c>
      <c r="K388" s="11" t="n"/>
      <c r="L388" s="12">
        <f>IF(OR(E388="",F388=""),"",(F388-E388)*I388-K388)</f>
        <v/>
      </c>
      <c r="M388" s="7" t="n"/>
      <c r="N388" s="7" t="n"/>
      <c r="O388" s="7" t="n"/>
      <c r="P388" s="9">
        <f>IF(OR(D388="",E388="",F388="",O388="Cancelada",O388="Não compareceu"),"",IF(SUMPRODUCT(($D$2:$D$501=D388)*($E$2:$E$501&lt;F388)*($F$2:$F$501&gt;E388)*($O$2:$O$501&lt;&gt;"Cancelada")*($O$2:$O$501&lt;&gt;"Não compareceu"))&gt;1,"CONFLITO",""))</f>
        <v/>
      </c>
      <c r="Q388" s="7" t="n"/>
    </row>
    <row r="389">
      <c r="A389" s="9">
        <f>IF(B389="","",ROW()-1)</f>
        <v/>
      </c>
      <c r="B389" s="7" t="n"/>
      <c r="C389" s="7" t="n"/>
      <c r="D389" s="6" t="n"/>
      <c r="E389" s="10" t="n"/>
      <c r="F389" s="10" t="n"/>
      <c r="G389" s="9">
        <f>IF(OR(E389="",F389=""),"",F389-E389)</f>
        <v/>
      </c>
      <c r="H389" s="8" t="n"/>
      <c r="I389" s="11" t="n"/>
      <c r="J389" s="12">
        <f>IF(OR(E389="",F389=""),"",(F389-E389)*I389)</f>
        <v/>
      </c>
      <c r="K389" s="11" t="n"/>
      <c r="L389" s="12">
        <f>IF(OR(E389="",F389=""),"",(F389-E389)*I389-K389)</f>
        <v/>
      </c>
      <c r="M389" s="7" t="n"/>
      <c r="N389" s="7" t="n"/>
      <c r="O389" s="7" t="n"/>
      <c r="P389" s="9">
        <f>IF(OR(D389="",E389="",F389="",O389="Cancelada",O389="Não compareceu"),"",IF(SUMPRODUCT(($D$2:$D$501=D389)*($E$2:$E$501&lt;F389)*($F$2:$F$501&gt;E389)*($O$2:$O$501&lt;&gt;"Cancelada")*($O$2:$O$501&lt;&gt;"Não compareceu"))&gt;1,"CONFLITO",""))</f>
        <v/>
      </c>
      <c r="Q389" s="7" t="n"/>
    </row>
    <row r="390">
      <c r="A390" s="9">
        <f>IF(B390="","",ROW()-1)</f>
        <v/>
      </c>
      <c r="B390" s="7" t="n"/>
      <c r="C390" s="7" t="n"/>
      <c r="D390" s="6" t="n"/>
      <c r="E390" s="10" t="n"/>
      <c r="F390" s="10" t="n"/>
      <c r="G390" s="9">
        <f>IF(OR(E390="",F390=""),"",F390-E390)</f>
        <v/>
      </c>
      <c r="H390" s="8" t="n"/>
      <c r="I390" s="11" t="n"/>
      <c r="J390" s="12">
        <f>IF(OR(E390="",F390=""),"",(F390-E390)*I390)</f>
        <v/>
      </c>
      <c r="K390" s="11" t="n"/>
      <c r="L390" s="12">
        <f>IF(OR(E390="",F390=""),"",(F390-E390)*I390-K390)</f>
        <v/>
      </c>
      <c r="M390" s="7" t="n"/>
      <c r="N390" s="7" t="n"/>
      <c r="O390" s="7" t="n"/>
      <c r="P390" s="9">
        <f>IF(OR(D390="",E390="",F390="",O390="Cancelada",O390="Não compareceu"),"",IF(SUMPRODUCT(($D$2:$D$501=D390)*($E$2:$E$501&lt;F390)*($F$2:$F$501&gt;E390)*($O$2:$O$501&lt;&gt;"Cancelada")*($O$2:$O$501&lt;&gt;"Não compareceu"))&gt;1,"CONFLITO",""))</f>
        <v/>
      </c>
      <c r="Q390" s="7" t="n"/>
    </row>
    <row r="391">
      <c r="A391" s="9">
        <f>IF(B391="","",ROW()-1)</f>
        <v/>
      </c>
      <c r="B391" s="7" t="n"/>
      <c r="C391" s="7" t="n"/>
      <c r="D391" s="6" t="n"/>
      <c r="E391" s="10" t="n"/>
      <c r="F391" s="10" t="n"/>
      <c r="G391" s="9">
        <f>IF(OR(E391="",F391=""),"",F391-E391)</f>
        <v/>
      </c>
      <c r="H391" s="8" t="n"/>
      <c r="I391" s="11" t="n"/>
      <c r="J391" s="12">
        <f>IF(OR(E391="",F391=""),"",(F391-E391)*I391)</f>
        <v/>
      </c>
      <c r="K391" s="11" t="n"/>
      <c r="L391" s="12">
        <f>IF(OR(E391="",F391=""),"",(F391-E391)*I391-K391)</f>
        <v/>
      </c>
      <c r="M391" s="7" t="n"/>
      <c r="N391" s="7" t="n"/>
      <c r="O391" s="7" t="n"/>
      <c r="P391" s="9">
        <f>IF(OR(D391="",E391="",F391="",O391="Cancelada",O391="Não compareceu"),"",IF(SUMPRODUCT(($D$2:$D$501=D391)*($E$2:$E$501&lt;F391)*($F$2:$F$501&gt;E391)*($O$2:$O$501&lt;&gt;"Cancelada")*($O$2:$O$501&lt;&gt;"Não compareceu"))&gt;1,"CONFLITO",""))</f>
        <v/>
      </c>
      <c r="Q391" s="7" t="n"/>
    </row>
    <row r="392">
      <c r="A392" s="9">
        <f>IF(B392="","",ROW()-1)</f>
        <v/>
      </c>
      <c r="B392" s="7" t="n"/>
      <c r="C392" s="7" t="n"/>
      <c r="D392" s="6" t="n"/>
      <c r="E392" s="10" t="n"/>
      <c r="F392" s="10" t="n"/>
      <c r="G392" s="9">
        <f>IF(OR(E392="",F392=""),"",F392-E392)</f>
        <v/>
      </c>
      <c r="H392" s="8" t="n"/>
      <c r="I392" s="11" t="n"/>
      <c r="J392" s="12">
        <f>IF(OR(E392="",F392=""),"",(F392-E392)*I392)</f>
        <v/>
      </c>
      <c r="K392" s="11" t="n"/>
      <c r="L392" s="12">
        <f>IF(OR(E392="",F392=""),"",(F392-E392)*I392-K392)</f>
        <v/>
      </c>
      <c r="M392" s="7" t="n"/>
      <c r="N392" s="7" t="n"/>
      <c r="O392" s="7" t="n"/>
      <c r="P392" s="9">
        <f>IF(OR(D392="",E392="",F392="",O392="Cancelada",O392="Não compareceu"),"",IF(SUMPRODUCT(($D$2:$D$501=D392)*($E$2:$E$501&lt;F392)*($F$2:$F$501&gt;E392)*($O$2:$O$501&lt;&gt;"Cancelada")*($O$2:$O$501&lt;&gt;"Não compareceu"))&gt;1,"CONFLITO",""))</f>
        <v/>
      </c>
      <c r="Q392" s="7" t="n"/>
    </row>
    <row r="393">
      <c r="A393" s="9">
        <f>IF(B393="","",ROW()-1)</f>
        <v/>
      </c>
      <c r="B393" s="7" t="n"/>
      <c r="C393" s="7" t="n"/>
      <c r="D393" s="6" t="n"/>
      <c r="E393" s="10" t="n"/>
      <c r="F393" s="10" t="n"/>
      <c r="G393" s="9">
        <f>IF(OR(E393="",F393=""),"",F393-E393)</f>
        <v/>
      </c>
      <c r="H393" s="8" t="n"/>
      <c r="I393" s="11" t="n"/>
      <c r="J393" s="12">
        <f>IF(OR(E393="",F393=""),"",(F393-E393)*I393)</f>
        <v/>
      </c>
      <c r="K393" s="11" t="n"/>
      <c r="L393" s="12">
        <f>IF(OR(E393="",F393=""),"",(F393-E393)*I393-K393)</f>
        <v/>
      </c>
      <c r="M393" s="7" t="n"/>
      <c r="N393" s="7" t="n"/>
      <c r="O393" s="7" t="n"/>
      <c r="P393" s="9">
        <f>IF(OR(D393="",E393="",F393="",O393="Cancelada",O393="Não compareceu"),"",IF(SUMPRODUCT(($D$2:$D$501=D393)*($E$2:$E$501&lt;F393)*($F$2:$F$501&gt;E393)*($O$2:$O$501&lt;&gt;"Cancelada")*($O$2:$O$501&lt;&gt;"Não compareceu"))&gt;1,"CONFLITO",""))</f>
        <v/>
      </c>
      <c r="Q393" s="7" t="n"/>
    </row>
    <row r="394">
      <c r="A394" s="9">
        <f>IF(B394="","",ROW()-1)</f>
        <v/>
      </c>
      <c r="B394" s="7" t="n"/>
      <c r="C394" s="7" t="n"/>
      <c r="D394" s="6" t="n"/>
      <c r="E394" s="10" t="n"/>
      <c r="F394" s="10" t="n"/>
      <c r="G394" s="9">
        <f>IF(OR(E394="",F394=""),"",F394-E394)</f>
        <v/>
      </c>
      <c r="H394" s="8" t="n"/>
      <c r="I394" s="11" t="n"/>
      <c r="J394" s="12">
        <f>IF(OR(E394="",F394=""),"",(F394-E394)*I394)</f>
        <v/>
      </c>
      <c r="K394" s="11" t="n"/>
      <c r="L394" s="12">
        <f>IF(OR(E394="",F394=""),"",(F394-E394)*I394-K394)</f>
        <v/>
      </c>
      <c r="M394" s="7" t="n"/>
      <c r="N394" s="7" t="n"/>
      <c r="O394" s="7" t="n"/>
      <c r="P394" s="9">
        <f>IF(OR(D394="",E394="",F394="",O394="Cancelada",O394="Não compareceu"),"",IF(SUMPRODUCT(($D$2:$D$501=D394)*($E$2:$E$501&lt;F394)*($F$2:$F$501&gt;E394)*($O$2:$O$501&lt;&gt;"Cancelada")*($O$2:$O$501&lt;&gt;"Não compareceu"))&gt;1,"CONFLITO",""))</f>
        <v/>
      </c>
      <c r="Q394" s="7" t="n"/>
    </row>
    <row r="395">
      <c r="A395" s="9">
        <f>IF(B395="","",ROW()-1)</f>
        <v/>
      </c>
      <c r="B395" s="7" t="n"/>
      <c r="C395" s="7" t="n"/>
      <c r="D395" s="6" t="n"/>
      <c r="E395" s="10" t="n"/>
      <c r="F395" s="10" t="n"/>
      <c r="G395" s="9">
        <f>IF(OR(E395="",F395=""),"",F395-E395)</f>
        <v/>
      </c>
      <c r="H395" s="8" t="n"/>
      <c r="I395" s="11" t="n"/>
      <c r="J395" s="12">
        <f>IF(OR(E395="",F395=""),"",(F395-E395)*I395)</f>
        <v/>
      </c>
      <c r="K395" s="11" t="n"/>
      <c r="L395" s="12">
        <f>IF(OR(E395="",F395=""),"",(F395-E395)*I395-K395)</f>
        <v/>
      </c>
      <c r="M395" s="7" t="n"/>
      <c r="N395" s="7" t="n"/>
      <c r="O395" s="7" t="n"/>
      <c r="P395" s="9">
        <f>IF(OR(D395="",E395="",F395="",O395="Cancelada",O395="Não compareceu"),"",IF(SUMPRODUCT(($D$2:$D$501=D395)*($E$2:$E$501&lt;F395)*($F$2:$F$501&gt;E395)*($O$2:$O$501&lt;&gt;"Cancelada")*($O$2:$O$501&lt;&gt;"Não compareceu"))&gt;1,"CONFLITO",""))</f>
        <v/>
      </c>
      <c r="Q395" s="7" t="n"/>
    </row>
    <row r="396">
      <c r="A396" s="9">
        <f>IF(B396="","",ROW()-1)</f>
        <v/>
      </c>
      <c r="B396" s="7" t="n"/>
      <c r="C396" s="7" t="n"/>
      <c r="D396" s="6" t="n"/>
      <c r="E396" s="10" t="n"/>
      <c r="F396" s="10" t="n"/>
      <c r="G396" s="9">
        <f>IF(OR(E396="",F396=""),"",F396-E396)</f>
        <v/>
      </c>
      <c r="H396" s="8" t="n"/>
      <c r="I396" s="11" t="n"/>
      <c r="J396" s="12">
        <f>IF(OR(E396="",F396=""),"",(F396-E396)*I396)</f>
        <v/>
      </c>
      <c r="K396" s="11" t="n"/>
      <c r="L396" s="12">
        <f>IF(OR(E396="",F396=""),"",(F396-E396)*I396-K396)</f>
        <v/>
      </c>
      <c r="M396" s="7" t="n"/>
      <c r="N396" s="7" t="n"/>
      <c r="O396" s="7" t="n"/>
      <c r="P396" s="9">
        <f>IF(OR(D396="",E396="",F396="",O396="Cancelada",O396="Não compareceu"),"",IF(SUMPRODUCT(($D$2:$D$501=D396)*($E$2:$E$501&lt;F396)*($F$2:$F$501&gt;E396)*($O$2:$O$501&lt;&gt;"Cancelada")*($O$2:$O$501&lt;&gt;"Não compareceu"))&gt;1,"CONFLITO",""))</f>
        <v/>
      </c>
      <c r="Q396" s="7" t="n"/>
    </row>
    <row r="397">
      <c r="A397" s="9">
        <f>IF(B397="","",ROW()-1)</f>
        <v/>
      </c>
      <c r="B397" s="7" t="n"/>
      <c r="C397" s="7" t="n"/>
      <c r="D397" s="6" t="n"/>
      <c r="E397" s="10" t="n"/>
      <c r="F397" s="10" t="n"/>
      <c r="G397" s="9">
        <f>IF(OR(E397="",F397=""),"",F397-E397)</f>
        <v/>
      </c>
      <c r="H397" s="8" t="n"/>
      <c r="I397" s="11" t="n"/>
      <c r="J397" s="12">
        <f>IF(OR(E397="",F397=""),"",(F397-E397)*I397)</f>
        <v/>
      </c>
      <c r="K397" s="11" t="n"/>
      <c r="L397" s="12">
        <f>IF(OR(E397="",F397=""),"",(F397-E397)*I397-K397)</f>
        <v/>
      </c>
      <c r="M397" s="7" t="n"/>
      <c r="N397" s="7" t="n"/>
      <c r="O397" s="7" t="n"/>
      <c r="P397" s="9">
        <f>IF(OR(D397="",E397="",F397="",O397="Cancelada",O397="Não compareceu"),"",IF(SUMPRODUCT(($D$2:$D$501=D397)*($E$2:$E$501&lt;F397)*($F$2:$F$501&gt;E397)*($O$2:$O$501&lt;&gt;"Cancelada")*($O$2:$O$501&lt;&gt;"Não compareceu"))&gt;1,"CONFLITO",""))</f>
        <v/>
      </c>
      <c r="Q397" s="7" t="n"/>
    </row>
    <row r="398">
      <c r="A398" s="9">
        <f>IF(B398="","",ROW()-1)</f>
        <v/>
      </c>
      <c r="B398" s="7" t="n"/>
      <c r="C398" s="7" t="n"/>
      <c r="D398" s="6" t="n"/>
      <c r="E398" s="10" t="n"/>
      <c r="F398" s="10" t="n"/>
      <c r="G398" s="9">
        <f>IF(OR(E398="",F398=""),"",F398-E398)</f>
        <v/>
      </c>
      <c r="H398" s="8" t="n"/>
      <c r="I398" s="11" t="n"/>
      <c r="J398" s="12">
        <f>IF(OR(E398="",F398=""),"",(F398-E398)*I398)</f>
        <v/>
      </c>
      <c r="K398" s="11" t="n"/>
      <c r="L398" s="12">
        <f>IF(OR(E398="",F398=""),"",(F398-E398)*I398-K398)</f>
        <v/>
      </c>
      <c r="M398" s="7" t="n"/>
      <c r="N398" s="7" t="n"/>
      <c r="O398" s="7" t="n"/>
      <c r="P398" s="9">
        <f>IF(OR(D398="",E398="",F398="",O398="Cancelada",O398="Não compareceu"),"",IF(SUMPRODUCT(($D$2:$D$501=D398)*($E$2:$E$501&lt;F398)*($F$2:$F$501&gt;E398)*($O$2:$O$501&lt;&gt;"Cancelada")*($O$2:$O$501&lt;&gt;"Não compareceu"))&gt;1,"CONFLITO",""))</f>
        <v/>
      </c>
      <c r="Q398" s="7" t="n"/>
    </row>
    <row r="399">
      <c r="A399" s="9">
        <f>IF(B399="","",ROW()-1)</f>
        <v/>
      </c>
      <c r="B399" s="7" t="n"/>
      <c r="C399" s="7" t="n"/>
      <c r="D399" s="6" t="n"/>
      <c r="E399" s="10" t="n"/>
      <c r="F399" s="10" t="n"/>
      <c r="G399" s="9">
        <f>IF(OR(E399="",F399=""),"",F399-E399)</f>
        <v/>
      </c>
      <c r="H399" s="8" t="n"/>
      <c r="I399" s="11" t="n"/>
      <c r="J399" s="12">
        <f>IF(OR(E399="",F399=""),"",(F399-E399)*I399)</f>
        <v/>
      </c>
      <c r="K399" s="11" t="n"/>
      <c r="L399" s="12">
        <f>IF(OR(E399="",F399=""),"",(F399-E399)*I399-K399)</f>
        <v/>
      </c>
      <c r="M399" s="7" t="n"/>
      <c r="N399" s="7" t="n"/>
      <c r="O399" s="7" t="n"/>
      <c r="P399" s="9">
        <f>IF(OR(D399="",E399="",F399="",O399="Cancelada",O399="Não compareceu"),"",IF(SUMPRODUCT(($D$2:$D$501=D399)*($E$2:$E$501&lt;F399)*($F$2:$F$501&gt;E399)*($O$2:$O$501&lt;&gt;"Cancelada")*($O$2:$O$501&lt;&gt;"Não compareceu"))&gt;1,"CONFLITO",""))</f>
        <v/>
      </c>
      <c r="Q399" s="7" t="n"/>
    </row>
    <row r="400">
      <c r="A400" s="9">
        <f>IF(B400="","",ROW()-1)</f>
        <v/>
      </c>
      <c r="B400" s="7" t="n"/>
      <c r="C400" s="7" t="n"/>
      <c r="D400" s="6" t="n"/>
      <c r="E400" s="10" t="n"/>
      <c r="F400" s="10" t="n"/>
      <c r="G400" s="9">
        <f>IF(OR(E400="",F400=""),"",F400-E400)</f>
        <v/>
      </c>
      <c r="H400" s="8" t="n"/>
      <c r="I400" s="11" t="n"/>
      <c r="J400" s="12">
        <f>IF(OR(E400="",F400=""),"",(F400-E400)*I400)</f>
        <v/>
      </c>
      <c r="K400" s="11" t="n"/>
      <c r="L400" s="12">
        <f>IF(OR(E400="",F400=""),"",(F400-E400)*I400-K400)</f>
        <v/>
      </c>
      <c r="M400" s="7" t="n"/>
      <c r="N400" s="7" t="n"/>
      <c r="O400" s="7" t="n"/>
      <c r="P400" s="9">
        <f>IF(OR(D400="",E400="",F400="",O400="Cancelada",O400="Não compareceu"),"",IF(SUMPRODUCT(($D$2:$D$501=D400)*($E$2:$E$501&lt;F400)*($F$2:$F$501&gt;E400)*($O$2:$O$501&lt;&gt;"Cancelada")*($O$2:$O$501&lt;&gt;"Não compareceu"))&gt;1,"CONFLITO",""))</f>
        <v/>
      </c>
      <c r="Q400" s="7" t="n"/>
    </row>
    <row r="401">
      <c r="A401" s="9">
        <f>IF(B401="","",ROW()-1)</f>
        <v/>
      </c>
      <c r="B401" s="7" t="n"/>
      <c r="C401" s="7" t="n"/>
      <c r="D401" s="6" t="n"/>
      <c r="E401" s="10" t="n"/>
      <c r="F401" s="10" t="n"/>
      <c r="G401" s="9">
        <f>IF(OR(E401="",F401=""),"",F401-E401)</f>
        <v/>
      </c>
      <c r="H401" s="8" t="n"/>
      <c r="I401" s="11" t="n"/>
      <c r="J401" s="12">
        <f>IF(OR(E401="",F401=""),"",(F401-E401)*I401)</f>
        <v/>
      </c>
      <c r="K401" s="11" t="n"/>
      <c r="L401" s="12">
        <f>IF(OR(E401="",F401=""),"",(F401-E401)*I401-K401)</f>
        <v/>
      </c>
      <c r="M401" s="7" t="n"/>
      <c r="N401" s="7" t="n"/>
      <c r="O401" s="7" t="n"/>
      <c r="P401" s="9">
        <f>IF(OR(D401="",E401="",F401="",O401="Cancelada",O401="Não compareceu"),"",IF(SUMPRODUCT(($D$2:$D$501=D401)*($E$2:$E$501&lt;F401)*($F$2:$F$501&gt;E401)*($O$2:$O$501&lt;&gt;"Cancelada")*($O$2:$O$501&lt;&gt;"Não compareceu"))&gt;1,"CONFLITO",""))</f>
        <v/>
      </c>
      <c r="Q401" s="7" t="n"/>
    </row>
    <row r="402">
      <c r="A402" s="9">
        <f>IF(B402="","",ROW()-1)</f>
        <v/>
      </c>
      <c r="B402" s="7" t="n"/>
      <c r="C402" s="7" t="n"/>
      <c r="D402" s="6" t="n"/>
      <c r="E402" s="10" t="n"/>
      <c r="F402" s="10" t="n"/>
      <c r="G402" s="9">
        <f>IF(OR(E402="",F402=""),"",F402-E402)</f>
        <v/>
      </c>
      <c r="H402" s="8" t="n"/>
      <c r="I402" s="11" t="n"/>
      <c r="J402" s="12">
        <f>IF(OR(E402="",F402=""),"",(F402-E402)*I402)</f>
        <v/>
      </c>
      <c r="K402" s="11" t="n"/>
      <c r="L402" s="12">
        <f>IF(OR(E402="",F402=""),"",(F402-E402)*I402-K402)</f>
        <v/>
      </c>
      <c r="M402" s="7" t="n"/>
      <c r="N402" s="7" t="n"/>
      <c r="O402" s="7" t="n"/>
      <c r="P402" s="9">
        <f>IF(OR(D402="",E402="",F402="",O402="Cancelada",O402="Não compareceu"),"",IF(SUMPRODUCT(($D$2:$D$501=D402)*($E$2:$E$501&lt;F402)*($F$2:$F$501&gt;E402)*($O$2:$O$501&lt;&gt;"Cancelada")*($O$2:$O$501&lt;&gt;"Não compareceu"))&gt;1,"CONFLITO",""))</f>
        <v/>
      </c>
      <c r="Q402" s="7" t="n"/>
    </row>
    <row r="403">
      <c r="A403" s="9">
        <f>IF(B403="","",ROW()-1)</f>
        <v/>
      </c>
      <c r="B403" s="7" t="n"/>
      <c r="C403" s="7" t="n"/>
      <c r="D403" s="6" t="n"/>
      <c r="E403" s="10" t="n"/>
      <c r="F403" s="10" t="n"/>
      <c r="G403" s="9">
        <f>IF(OR(E403="",F403=""),"",F403-E403)</f>
        <v/>
      </c>
      <c r="H403" s="8" t="n"/>
      <c r="I403" s="11" t="n"/>
      <c r="J403" s="12">
        <f>IF(OR(E403="",F403=""),"",(F403-E403)*I403)</f>
        <v/>
      </c>
      <c r="K403" s="11" t="n"/>
      <c r="L403" s="12">
        <f>IF(OR(E403="",F403=""),"",(F403-E403)*I403-K403)</f>
        <v/>
      </c>
      <c r="M403" s="7" t="n"/>
      <c r="N403" s="7" t="n"/>
      <c r="O403" s="7" t="n"/>
      <c r="P403" s="9">
        <f>IF(OR(D403="",E403="",F403="",O403="Cancelada",O403="Não compareceu"),"",IF(SUMPRODUCT(($D$2:$D$501=D403)*($E$2:$E$501&lt;F403)*($F$2:$F$501&gt;E403)*($O$2:$O$501&lt;&gt;"Cancelada")*($O$2:$O$501&lt;&gt;"Não compareceu"))&gt;1,"CONFLITO",""))</f>
        <v/>
      </c>
      <c r="Q403" s="7" t="n"/>
    </row>
    <row r="404">
      <c r="A404" s="9">
        <f>IF(B404="","",ROW()-1)</f>
        <v/>
      </c>
      <c r="B404" s="7" t="n"/>
      <c r="C404" s="7" t="n"/>
      <c r="D404" s="6" t="n"/>
      <c r="E404" s="10" t="n"/>
      <c r="F404" s="10" t="n"/>
      <c r="G404" s="9">
        <f>IF(OR(E404="",F404=""),"",F404-E404)</f>
        <v/>
      </c>
      <c r="H404" s="8" t="n"/>
      <c r="I404" s="11" t="n"/>
      <c r="J404" s="12">
        <f>IF(OR(E404="",F404=""),"",(F404-E404)*I404)</f>
        <v/>
      </c>
      <c r="K404" s="11" t="n"/>
      <c r="L404" s="12">
        <f>IF(OR(E404="",F404=""),"",(F404-E404)*I404-K404)</f>
        <v/>
      </c>
      <c r="M404" s="7" t="n"/>
      <c r="N404" s="7" t="n"/>
      <c r="O404" s="7" t="n"/>
      <c r="P404" s="9">
        <f>IF(OR(D404="",E404="",F404="",O404="Cancelada",O404="Não compareceu"),"",IF(SUMPRODUCT(($D$2:$D$501=D404)*($E$2:$E$501&lt;F404)*($F$2:$F$501&gt;E404)*($O$2:$O$501&lt;&gt;"Cancelada")*($O$2:$O$501&lt;&gt;"Não compareceu"))&gt;1,"CONFLITO",""))</f>
        <v/>
      </c>
      <c r="Q404" s="7" t="n"/>
    </row>
    <row r="405">
      <c r="A405" s="9">
        <f>IF(B405="","",ROW()-1)</f>
        <v/>
      </c>
      <c r="B405" s="7" t="n"/>
      <c r="C405" s="7" t="n"/>
      <c r="D405" s="6" t="n"/>
      <c r="E405" s="10" t="n"/>
      <c r="F405" s="10" t="n"/>
      <c r="G405" s="9">
        <f>IF(OR(E405="",F405=""),"",F405-E405)</f>
        <v/>
      </c>
      <c r="H405" s="8" t="n"/>
      <c r="I405" s="11" t="n"/>
      <c r="J405" s="12">
        <f>IF(OR(E405="",F405=""),"",(F405-E405)*I405)</f>
        <v/>
      </c>
      <c r="K405" s="11" t="n"/>
      <c r="L405" s="12">
        <f>IF(OR(E405="",F405=""),"",(F405-E405)*I405-K405)</f>
        <v/>
      </c>
      <c r="M405" s="7" t="n"/>
      <c r="N405" s="7" t="n"/>
      <c r="O405" s="7" t="n"/>
      <c r="P405" s="9">
        <f>IF(OR(D405="",E405="",F405="",O405="Cancelada",O405="Não compareceu"),"",IF(SUMPRODUCT(($D$2:$D$501=D405)*($E$2:$E$501&lt;F405)*($F$2:$F$501&gt;E405)*($O$2:$O$501&lt;&gt;"Cancelada")*($O$2:$O$501&lt;&gt;"Não compareceu"))&gt;1,"CONFLITO",""))</f>
        <v/>
      </c>
      <c r="Q405" s="7" t="n"/>
    </row>
    <row r="406">
      <c r="A406" s="9">
        <f>IF(B406="","",ROW()-1)</f>
        <v/>
      </c>
      <c r="B406" s="7" t="n"/>
      <c r="C406" s="7" t="n"/>
      <c r="D406" s="6" t="n"/>
      <c r="E406" s="10" t="n"/>
      <c r="F406" s="10" t="n"/>
      <c r="G406" s="9">
        <f>IF(OR(E406="",F406=""),"",F406-E406)</f>
        <v/>
      </c>
      <c r="H406" s="8" t="n"/>
      <c r="I406" s="11" t="n"/>
      <c r="J406" s="12">
        <f>IF(OR(E406="",F406=""),"",(F406-E406)*I406)</f>
        <v/>
      </c>
      <c r="K406" s="11" t="n"/>
      <c r="L406" s="12">
        <f>IF(OR(E406="",F406=""),"",(F406-E406)*I406-K406)</f>
        <v/>
      </c>
      <c r="M406" s="7" t="n"/>
      <c r="N406" s="7" t="n"/>
      <c r="O406" s="7" t="n"/>
      <c r="P406" s="9">
        <f>IF(OR(D406="",E406="",F406="",O406="Cancelada",O406="Não compareceu"),"",IF(SUMPRODUCT(($D$2:$D$501=D406)*($E$2:$E$501&lt;F406)*($F$2:$F$501&gt;E406)*($O$2:$O$501&lt;&gt;"Cancelada")*($O$2:$O$501&lt;&gt;"Não compareceu"))&gt;1,"CONFLITO",""))</f>
        <v/>
      </c>
      <c r="Q406" s="7" t="n"/>
    </row>
    <row r="407">
      <c r="A407" s="9">
        <f>IF(B407="","",ROW()-1)</f>
        <v/>
      </c>
      <c r="B407" s="7" t="n"/>
      <c r="C407" s="7" t="n"/>
      <c r="D407" s="6" t="n"/>
      <c r="E407" s="10" t="n"/>
      <c r="F407" s="10" t="n"/>
      <c r="G407" s="9">
        <f>IF(OR(E407="",F407=""),"",F407-E407)</f>
        <v/>
      </c>
      <c r="H407" s="8" t="n"/>
      <c r="I407" s="11" t="n"/>
      <c r="J407" s="12">
        <f>IF(OR(E407="",F407=""),"",(F407-E407)*I407)</f>
        <v/>
      </c>
      <c r="K407" s="11" t="n"/>
      <c r="L407" s="12">
        <f>IF(OR(E407="",F407=""),"",(F407-E407)*I407-K407)</f>
        <v/>
      </c>
      <c r="M407" s="7" t="n"/>
      <c r="N407" s="7" t="n"/>
      <c r="O407" s="7" t="n"/>
      <c r="P407" s="9">
        <f>IF(OR(D407="",E407="",F407="",O407="Cancelada",O407="Não compareceu"),"",IF(SUMPRODUCT(($D$2:$D$501=D407)*($E$2:$E$501&lt;F407)*($F$2:$F$501&gt;E407)*($O$2:$O$501&lt;&gt;"Cancelada")*($O$2:$O$501&lt;&gt;"Não compareceu"))&gt;1,"CONFLITO",""))</f>
        <v/>
      </c>
      <c r="Q407" s="7" t="n"/>
    </row>
    <row r="408">
      <c r="A408" s="9">
        <f>IF(B408="","",ROW()-1)</f>
        <v/>
      </c>
      <c r="B408" s="7" t="n"/>
      <c r="C408" s="7" t="n"/>
      <c r="D408" s="6" t="n"/>
      <c r="E408" s="10" t="n"/>
      <c r="F408" s="10" t="n"/>
      <c r="G408" s="9">
        <f>IF(OR(E408="",F408=""),"",F408-E408)</f>
        <v/>
      </c>
      <c r="H408" s="8" t="n"/>
      <c r="I408" s="11" t="n"/>
      <c r="J408" s="12">
        <f>IF(OR(E408="",F408=""),"",(F408-E408)*I408)</f>
        <v/>
      </c>
      <c r="K408" s="11" t="n"/>
      <c r="L408" s="12">
        <f>IF(OR(E408="",F408=""),"",(F408-E408)*I408-K408)</f>
        <v/>
      </c>
      <c r="M408" s="7" t="n"/>
      <c r="N408" s="7" t="n"/>
      <c r="O408" s="7" t="n"/>
      <c r="P408" s="9">
        <f>IF(OR(D408="",E408="",F408="",O408="Cancelada",O408="Não compareceu"),"",IF(SUMPRODUCT(($D$2:$D$501=D408)*($E$2:$E$501&lt;F408)*($F$2:$F$501&gt;E408)*($O$2:$O$501&lt;&gt;"Cancelada")*($O$2:$O$501&lt;&gt;"Não compareceu"))&gt;1,"CONFLITO",""))</f>
        <v/>
      </c>
      <c r="Q408" s="7" t="n"/>
    </row>
    <row r="409">
      <c r="A409" s="9">
        <f>IF(B409="","",ROW()-1)</f>
        <v/>
      </c>
      <c r="B409" s="7" t="n"/>
      <c r="C409" s="7" t="n"/>
      <c r="D409" s="6" t="n"/>
      <c r="E409" s="10" t="n"/>
      <c r="F409" s="10" t="n"/>
      <c r="G409" s="9">
        <f>IF(OR(E409="",F409=""),"",F409-E409)</f>
        <v/>
      </c>
      <c r="H409" s="8" t="n"/>
      <c r="I409" s="11" t="n"/>
      <c r="J409" s="12">
        <f>IF(OR(E409="",F409=""),"",(F409-E409)*I409)</f>
        <v/>
      </c>
      <c r="K409" s="11" t="n"/>
      <c r="L409" s="12">
        <f>IF(OR(E409="",F409=""),"",(F409-E409)*I409-K409)</f>
        <v/>
      </c>
      <c r="M409" s="7" t="n"/>
      <c r="N409" s="7" t="n"/>
      <c r="O409" s="7" t="n"/>
      <c r="P409" s="9">
        <f>IF(OR(D409="",E409="",F409="",O409="Cancelada",O409="Não compareceu"),"",IF(SUMPRODUCT(($D$2:$D$501=D409)*($E$2:$E$501&lt;F409)*($F$2:$F$501&gt;E409)*($O$2:$O$501&lt;&gt;"Cancelada")*($O$2:$O$501&lt;&gt;"Não compareceu"))&gt;1,"CONFLITO",""))</f>
        <v/>
      </c>
      <c r="Q409" s="7" t="n"/>
    </row>
    <row r="410">
      <c r="A410" s="9">
        <f>IF(B410="","",ROW()-1)</f>
        <v/>
      </c>
      <c r="B410" s="7" t="n"/>
      <c r="C410" s="7" t="n"/>
      <c r="D410" s="6" t="n"/>
      <c r="E410" s="10" t="n"/>
      <c r="F410" s="10" t="n"/>
      <c r="G410" s="9">
        <f>IF(OR(E410="",F410=""),"",F410-E410)</f>
        <v/>
      </c>
      <c r="H410" s="8" t="n"/>
      <c r="I410" s="11" t="n"/>
      <c r="J410" s="12">
        <f>IF(OR(E410="",F410=""),"",(F410-E410)*I410)</f>
        <v/>
      </c>
      <c r="K410" s="11" t="n"/>
      <c r="L410" s="12">
        <f>IF(OR(E410="",F410=""),"",(F410-E410)*I410-K410)</f>
        <v/>
      </c>
      <c r="M410" s="7" t="n"/>
      <c r="N410" s="7" t="n"/>
      <c r="O410" s="7" t="n"/>
      <c r="P410" s="9">
        <f>IF(OR(D410="",E410="",F410="",O410="Cancelada",O410="Não compareceu"),"",IF(SUMPRODUCT(($D$2:$D$501=D410)*($E$2:$E$501&lt;F410)*($F$2:$F$501&gt;E410)*($O$2:$O$501&lt;&gt;"Cancelada")*($O$2:$O$501&lt;&gt;"Não compareceu"))&gt;1,"CONFLITO",""))</f>
        <v/>
      </c>
      <c r="Q410" s="7" t="n"/>
    </row>
    <row r="411">
      <c r="A411" s="9">
        <f>IF(B411="","",ROW()-1)</f>
        <v/>
      </c>
      <c r="B411" s="7" t="n"/>
      <c r="C411" s="7" t="n"/>
      <c r="D411" s="6" t="n"/>
      <c r="E411" s="10" t="n"/>
      <c r="F411" s="10" t="n"/>
      <c r="G411" s="9">
        <f>IF(OR(E411="",F411=""),"",F411-E411)</f>
        <v/>
      </c>
      <c r="H411" s="8" t="n"/>
      <c r="I411" s="11" t="n"/>
      <c r="J411" s="12">
        <f>IF(OR(E411="",F411=""),"",(F411-E411)*I411)</f>
        <v/>
      </c>
      <c r="K411" s="11" t="n"/>
      <c r="L411" s="12">
        <f>IF(OR(E411="",F411=""),"",(F411-E411)*I411-K411)</f>
        <v/>
      </c>
      <c r="M411" s="7" t="n"/>
      <c r="N411" s="7" t="n"/>
      <c r="O411" s="7" t="n"/>
      <c r="P411" s="9">
        <f>IF(OR(D411="",E411="",F411="",O411="Cancelada",O411="Não compareceu"),"",IF(SUMPRODUCT(($D$2:$D$501=D411)*($E$2:$E$501&lt;F411)*($F$2:$F$501&gt;E411)*($O$2:$O$501&lt;&gt;"Cancelada")*($O$2:$O$501&lt;&gt;"Não compareceu"))&gt;1,"CONFLITO",""))</f>
        <v/>
      </c>
      <c r="Q411" s="7" t="n"/>
    </row>
    <row r="412">
      <c r="A412" s="9">
        <f>IF(B412="","",ROW()-1)</f>
        <v/>
      </c>
      <c r="B412" s="7" t="n"/>
      <c r="C412" s="7" t="n"/>
      <c r="D412" s="6" t="n"/>
      <c r="E412" s="10" t="n"/>
      <c r="F412" s="10" t="n"/>
      <c r="G412" s="9">
        <f>IF(OR(E412="",F412=""),"",F412-E412)</f>
        <v/>
      </c>
      <c r="H412" s="8" t="n"/>
      <c r="I412" s="11" t="n"/>
      <c r="J412" s="12">
        <f>IF(OR(E412="",F412=""),"",(F412-E412)*I412)</f>
        <v/>
      </c>
      <c r="K412" s="11" t="n"/>
      <c r="L412" s="12">
        <f>IF(OR(E412="",F412=""),"",(F412-E412)*I412-K412)</f>
        <v/>
      </c>
      <c r="M412" s="7" t="n"/>
      <c r="N412" s="7" t="n"/>
      <c r="O412" s="7" t="n"/>
      <c r="P412" s="9">
        <f>IF(OR(D412="",E412="",F412="",O412="Cancelada",O412="Não compareceu"),"",IF(SUMPRODUCT(($D$2:$D$501=D412)*($E$2:$E$501&lt;F412)*($F$2:$F$501&gt;E412)*($O$2:$O$501&lt;&gt;"Cancelada")*($O$2:$O$501&lt;&gt;"Não compareceu"))&gt;1,"CONFLITO",""))</f>
        <v/>
      </c>
      <c r="Q412" s="7" t="n"/>
    </row>
    <row r="413">
      <c r="A413" s="9">
        <f>IF(B413="","",ROW()-1)</f>
        <v/>
      </c>
      <c r="B413" s="7" t="n"/>
      <c r="C413" s="7" t="n"/>
      <c r="D413" s="6" t="n"/>
      <c r="E413" s="10" t="n"/>
      <c r="F413" s="10" t="n"/>
      <c r="G413" s="9">
        <f>IF(OR(E413="",F413=""),"",F413-E413)</f>
        <v/>
      </c>
      <c r="H413" s="8" t="n"/>
      <c r="I413" s="11" t="n"/>
      <c r="J413" s="12">
        <f>IF(OR(E413="",F413=""),"",(F413-E413)*I413)</f>
        <v/>
      </c>
      <c r="K413" s="11" t="n"/>
      <c r="L413" s="12">
        <f>IF(OR(E413="",F413=""),"",(F413-E413)*I413-K413)</f>
        <v/>
      </c>
      <c r="M413" s="7" t="n"/>
      <c r="N413" s="7" t="n"/>
      <c r="O413" s="7" t="n"/>
      <c r="P413" s="9">
        <f>IF(OR(D413="",E413="",F413="",O413="Cancelada",O413="Não compareceu"),"",IF(SUMPRODUCT(($D$2:$D$501=D413)*($E$2:$E$501&lt;F413)*($F$2:$F$501&gt;E413)*($O$2:$O$501&lt;&gt;"Cancelada")*($O$2:$O$501&lt;&gt;"Não compareceu"))&gt;1,"CONFLITO",""))</f>
        <v/>
      </c>
      <c r="Q413" s="7" t="n"/>
    </row>
    <row r="414">
      <c r="A414" s="9">
        <f>IF(B414="","",ROW()-1)</f>
        <v/>
      </c>
      <c r="B414" s="7" t="n"/>
      <c r="C414" s="7" t="n"/>
      <c r="D414" s="6" t="n"/>
      <c r="E414" s="10" t="n"/>
      <c r="F414" s="10" t="n"/>
      <c r="G414" s="9">
        <f>IF(OR(E414="",F414=""),"",F414-E414)</f>
        <v/>
      </c>
      <c r="H414" s="8" t="n"/>
      <c r="I414" s="11" t="n"/>
      <c r="J414" s="12">
        <f>IF(OR(E414="",F414=""),"",(F414-E414)*I414)</f>
        <v/>
      </c>
      <c r="K414" s="11" t="n"/>
      <c r="L414" s="12">
        <f>IF(OR(E414="",F414=""),"",(F414-E414)*I414-K414)</f>
        <v/>
      </c>
      <c r="M414" s="7" t="n"/>
      <c r="N414" s="7" t="n"/>
      <c r="O414" s="7" t="n"/>
      <c r="P414" s="9">
        <f>IF(OR(D414="",E414="",F414="",O414="Cancelada",O414="Não compareceu"),"",IF(SUMPRODUCT(($D$2:$D$501=D414)*($E$2:$E$501&lt;F414)*($F$2:$F$501&gt;E414)*($O$2:$O$501&lt;&gt;"Cancelada")*($O$2:$O$501&lt;&gt;"Não compareceu"))&gt;1,"CONFLITO",""))</f>
        <v/>
      </c>
      <c r="Q414" s="7" t="n"/>
    </row>
    <row r="415">
      <c r="A415" s="9">
        <f>IF(B415="","",ROW()-1)</f>
        <v/>
      </c>
      <c r="B415" s="7" t="n"/>
      <c r="C415" s="7" t="n"/>
      <c r="D415" s="6" t="n"/>
      <c r="E415" s="10" t="n"/>
      <c r="F415" s="10" t="n"/>
      <c r="G415" s="9">
        <f>IF(OR(E415="",F415=""),"",F415-E415)</f>
        <v/>
      </c>
      <c r="H415" s="8" t="n"/>
      <c r="I415" s="11" t="n"/>
      <c r="J415" s="12">
        <f>IF(OR(E415="",F415=""),"",(F415-E415)*I415)</f>
        <v/>
      </c>
      <c r="K415" s="11" t="n"/>
      <c r="L415" s="12">
        <f>IF(OR(E415="",F415=""),"",(F415-E415)*I415-K415)</f>
        <v/>
      </c>
      <c r="M415" s="7" t="n"/>
      <c r="N415" s="7" t="n"/>
      <c r="O415" s="7" t="n"/>
      <c r="P415" s="9">
        <f>IF(OR(D415="",E415="",F415="",O415="Cancelada",O415="Não compareceu"),"",IF(SUMPRODUCT(($D$2:$D$501=D415)*($E$2:$E$501&lt;F415)*($F$2:$F$501&gt;E415)*($O$2:$O$501&lt;&gt;"Cancelada")*($O$2:$O$501&lt;&gt;"Não compareceu"))&gt;1,"CONFLITO",""))</f>
        <v/>
      </c>
      <c r="Q415" s="7" t="n"/>
    </row>
    <row r="416">
      <c r="A416" s="9">
        <f>IF(B416="","",ROW()-1)</f>
        <v/>
      </c>
      <c r="B416" s="7" t="n"/>
      <c r="C416" s="7" t="n"/>
      <c r="D416" s="6" t="n"/>
      <c r="E416" s="10" t="n"/>
      <c r="F416" s="10" t="n"/>
      <c r="G416" s="9">
        <f>IF(OR(E416="",F416=""),"",F416-E416)</f>
        <v/>
      </c>
      <c r="H416" s="8" t="n"/>
      <c r="I416" s="11" t="n"/>
      <c r="J416" s="12">
        <f>IF(OR(E416="",F416=""),"",(F416-E416)*I416)</f>
        <v/>
      </c>
      <c r="K416" s="11" t="n"/>
      <c r="L416" s="12">
        <f>IF(OR(E416="",F416=""),"",(F416-E416)*I416-K416)</f>
        <v/>
      </c>
      <c r="M416" s="7" t="n"/>
      <c r="N416" s="7" t="n"/>
      <c r="O416" s="7" t="n"/>
      <c r="P416" s="9">
        <f>IF(OR(D416="",E416="",F416="",O416="Cancelada",O416="Não compareceu"),"",IF(SUMPRODUCT(($D$2:$D$501=D416)*($E$2:$E$501&lt;F416)*($F$2:$F$501&gt;E416)*($O$2:$O$501&lt;&gt;"Cancelada")*($O$2:$O$501&lt;&gt;"Não compareceu"))&gt;1,"CONFLITO",""))</f>
        <v/>
      </c>
      <c r="Q416" s="7" t="n"/>
    </row>
    <row r="417">
      <c r="A417" s="9">
        <f>IF(B417="","",ROW()-1)</f>
        <v/>
      </c>
      <c r="B417" s="7" t="n"/>
      <c r="C417" s="7" t="n"/>
      <c r="D417" s="6" t="n"/>
      <c r="E417" s="10" t="n"/>
      <c r="F417" s="10" t="n"/>
      <c r="G417" s="9">
        <f>IF(OR(E417="",F417=""),"",F417-E417)</f>
        <v/>
      </c>
      <c r="H417" s="8" t="n"/>
      <c r="I417" s="11" t="n"/>
      <c r="J417" s="12">
        <f>IF(OR(E417="",F417=""),"",(F417-E417)*I417)</f>
        <v/>
      </c>
      <c r="K417" s="11" t="n"/>
      <c r="L417" s="12">
        <f>IF(OR(E417="",F417=""),"",(F417-E417)*I417-K417)</f>
        <v/>
      </c>
      <c r="M417" s="7" t="n"/>
      <c r="N417" s="7" t="n"/>
      <c r="O417" s="7" t="n"/>
      <c r="P417" s="9">
        <f>IF(OR(D417="",E417="",F417="",O417="Cancelada",O417="Não compareceu"),"",IF(SUMPRODUCT(($D$2:$D$501=D417)*($E$2:$E$501&lt;F417)*($F$2:$F$501&gt;E417)*($O$2:$O$501&lt;&gt;"Cancelada")*($O$2:$O$501&lt;&gt;"Não compareceu"))&gt;1,"CONFLITO",""))</f>
        <v/>
      </c>
      <c r="Q417" s="7" t="n"/>
    </row>
    <row r="418">
      <c r="A418" s="9">
        <f>IF(B418="","",ROW()-1)</f>
        <v/>
      </c>
      <c r="B418" s="7" t="n"/>
      <c r="C418" s="7" t="n"/>
      <c r="D418" s="6" t="n"/>
      <c r="E418" s="10" t="n"/>
      <c r="F418" s="10" t="n"/>
      <c r="G418" s="9">
        <f>IF(OR(E418="",F418=""),"",F418-E418)</f>
        <v/>
      </c>
      <c r="H418" s="8" t="n"/>
      <c r="I418" s="11" t="n"/>
      <c r="J418" s="12">
        <f>IF(OR(E418="",F418=""),"",(F418-E418)*I418)</f>
        <v/>
      </c>
      <c r="K418" s="11" t="n"/>
      <c r="L418" s="12">
        <f>IF(OR(E418="",F418=""),"",(F418-E418)*I418-K418)</f>
        <v/>
      </c>
      <c r="M418" s="7" t="n"/>
      <c r="N418" s="7" t="n"/>
      <c r="O418" s="7" t="n"/>
      <c r="P418" s="9">
        <f>IF(OR(D418="",E418="",F418="",O418="Cancelada",O418="Não compareceu"),"",IF(SUMPRODUCT(($D$2:$D$501=D418)*($E$2:$E$501&lt;F418)*($F$2:$F$501&gt;E418)*($O$2:$O$501&lt;&gt;"Cancelada")*($O$2:$O$501&lt;&gt;"Não compareceu"))&gt;1,"CONFLITO",""))</f>
        <v/>
      </c>
      <c r="Q418" s="7" t="n"/>
    </row>
    <row r="419">
      <c r="A419" s="9">
        <f>IF(B419="","",ROW()-1)</f>
        <v/>
      </c>
      <c r="B419" s="7" t="n"/>
      <c r="C419" s="7" t="n"/>
      <c r="D419" s="6" t="n"/>
      <c r="E419" s="10" t="n"/>
      <c r="F419" s="10" t="n"/>
      <c r="G419" s="9">
        <f>IF(OR(E419="",F419=""),"",F419-E419)</f>
        <v/>
      </c>
      <c r="H419" s="8" t="n"/>
      <c r="I419" s="11" t="n"/>
      <c r="J419" s="12">
        <f>IF(OR(E419="",F419=""),"",(F419-E419)*I419)</f>
        <v/>
      </c>
      <c r="K419" s="11" t="n"/>
      <c r="L419" s="12">
        <f>IF(OR(E419="",F419=""),"",(F419-E419)*I419-K419)</f>
        <v/>
      </c>
      <c r="M419" s="7" t="n"/>
      <c r="N419" s="7" t="n"/>
      <c r="O419" s="7" t="n"/>
      <c r="P419" s="9">
        <f>IF(OR(D419="",E419="",F419="",O419="Cancelada",O419="Não compareceu"),"",IF(SUMPRODUCT(($D$2:$D$501=D419)*($E$2:$E$501&lt;F419)*($F$2:$F$501&gt;E419)*($O$2:$O$501&lt;&gt;"Cancelada")*($O$2:$O$501&lt;&gt;"Não compareceu"))&gt;1,"CONFLITO",""))</f>
        <v/>
      </c>
      <c r="Q419" s="7" t="n"/>
    </row>
    <row r="420">
      <c r="A420" s="9">
        <f>IF(B420="","",ROW()-1)</f>
        <v/>
      </c>
      <c r="B420" s="7" t="n"/>
      <c r="C420" s="7" t="n"/>
      <c r="D420" s="6" t="n"/>
      <c r="E420" s="10" t="n"/>
      <c r="F420" s="10" t="n"/>
      <c r="G420" s="9">
        <f>IF(OR(E420="",F420=""),"",F420-E420)</f>
        <v/>
      </c>
      <c r="H420" s="8" t="n"/>
      <c r="I420" s="11" t="n"/>
      <c r="J420" s="12">
        <f>IF(OR(E420="",F420=""),"",(F420-E420)*I420)</f>
        <v/>
      </c>
      <c r="K420" s="11" t="n"/>
      <c r="L420" s="12">
        <f>IF(OR(E420="",F420=""),"",(F420-E420)*I420-K420)</f>
        <v/>
      </c>
      <c r="M420" s="7" t="n"/>
      <c r="N420" s="7" t="n"/>
      <c r="O420" s="7" t="n"/>
      <c r="P420" s="9">
        <f>IF(OR(D420="",E420="",F420="",O420="Cancelada",O420="Não compareceu"),"",IF(SUMPRODUCT(($D$2:$D$501=D420)*($E$2:$E$501&lt;F420)*($F$2:$F$501&gt;E420)*($O$2:$O$501&lt;&gt;"Cancelada")*($O$2:$O$501&lt;&gt;"Não compareceu"))&gt;1,"CONFLITO",""))</f>
        <v/>
      </c>
      <c r="Q420" s="7" t="n"/>
    </row>
    <row r="421">
      <c r="A421" s="9">
        <f>IF(B421="","",ROW()-1)</f>
        <v/>
      </c>
      <c r="B421" s="7" t="n"/>
      <c r="C421" s="7" t="n"/>
      <c r="D421" s="6" t="n"/>
      <c r="E421" s="10" t="n"/>
      <c r="F421" s="10" t="n"/>
      <c r="G421" s="9">
        <f>IF(OR(E421="",F421=""),"",F421-E421)</f>
        <v/>
      </c>
      <c r="H421" s="8" t="n"/>
      <c r="I421" s="11" t="n"/>
      <c r="J421" s="12">
        <f>IF(OR(E421="",F421=""),"",(F421-E421)*I421)</f>
        <v/>
      </c>
      <c r="K421" s="11" t="n"/>
      <c r="L421" s="12">
        <f>IF(OR(E421="",F421=""),"",(F421-E421)*I421-K421)</f>
        <v/>
      </c>
      <c r="M421" s="7" t="n"/>
      <c r="N421" s="7" t="n"/>
      <c r="O421" s="7" t="n"/>
      <c r="P421" s="9">
        <f>IF(OR(D421="",E421="",F421="",O421="Cancelada",O421="Não compareceu"),"",IF(SUMPRODUCT(($D$2:$D$501=D421)*($E$2:$E$501&lt;F421)*($F$2:$F$501&gt;E421)*($O$2:$O$501&lt;&gt;"Cancelada")*($O$2:$O$501&lt;&gt;"Não compareceu"))&gt;1,"CONFLITO",""))</f>
        <v/>
      </c>
      <c r="Q421" s="7" t="n"/>
    </row>
    <row r="422">
      <c r="A422" s="9">
        <f>IF(B422="","",ROW()-1)</f>
        <v/>
      </c>
      <c r="B422" s="7" t="n"/>
      <c r="C422" s="7" t="n"/>
      <c r="D422" s="6" t="n"/>
      <c r="E422" s="10" t="n"/>
      <c r="F422" s="10" t="n"/>
      <c r="G422" s="9">
        <f>IF(OR(E422="",F422=""),"",F422-E422)</f>
        <v/>
      </c>
      <c r="H422" s="8" t="n"/>
      <c r="I422" s="11" t="n"/>
      <c r="J422" s="12">
        <f>IF(OR(E422="",F422=""),"",(F422-E422)*I422)</f>
        <v/>
      </c>
      <c r="K422" s="11" t="n"/>
      <c r="L422" s="12">
        <f>IF(OR(E422="",F422=""),"",(F422-E422)*I422-K422)</f>
        <v/>
      </c>
      <c r="M422" s="7" t="n"/>
      <c r="N422" s="7" t="n"/>
      <c r="O422" s="7" t="n"/>
      <c r="P422" s="9">
        <f>IF(OR(D422="",E422="",F422="",O422="Cancelada",O422="Não compareceu"),"",IF(SUMPRODUCT(($D$2:$D$501=D422)*($E$2:$E$501&lt;F422)*($F$2:$F$501&gt;E422)*($O$2:$O$501&lt;&gt;"Cancelada")*($O$2:$O$501&lt;&gt;"Não compareceu"))&gt;1,"CONFLITO",""))</f>
        <v/>
      </c>
      <c r="Q422" s="7" t="n"/>
    </row>
    <row r="423">
      <c r="A423" s="9">
        <f>IF(B423="","",ROW()-1)</f>
        <v/>
      </c>
      <c r="B423" s="7" t="n"/>
      <c r="C423" s="7" t="n"/>
      <c r="D423" s="6" t="n"/>
      <c r="E423" s="10" t="n"/>
      <c r="F423" s="10" t="n"/>
      <c r="G423" s="9">
        <f>IF(OR(E423="",F423=""),"",F423-E423)</f>
        <v/>
      </c>
      <c r="H423" s="8" t="n"/>
      <c r="I423" s="11" t="n"/>
      <c r="J423" s="12">
        <f>IF(OR(E423="",F423=""),"",(F423-E423)*I423)</f>
        <v/>
      </c>
      <c r="K423" s="11" t="n"/>
      <c r="L423" s="12">
        <f>IF(OR(E423="",F423=""),"",(F423-E423)*I423-K423)</f>
        <v/>
      </c>
      <c r="M423" s="7" t="n"/>
      <c r="N423" s="7" t="n"/>
      <c r="O423" s="7" t="n"/>
      <c r="P423" s="9">
        <f>IF(OR(D423="",E423="",F423="",O423="Cancelada",O423="Não compareceu"),"",IF(SUMPRODUCT(($D$2:$D$501=D423)*($E$2:$E$501&lt;F423)*($F$2:$F$501&gt;E423)*($O$2:$O$501&lt;&gt;"Cancelada")*($O$2:$O$501&lt;&gt;"Não compareceu"))&gt;1,"CONFLITO",""))</f>
        <v/>
      </c>
      <c r="Q423" s="7" t="n"/>
    </row>
    <row r="424">
      <c r="A424" s="9">
        <f>IF(B424="","",ROW()-1)</f>
        <v/>
      </c>
      <c r="B424" s="7" t="n"/>
      <c r="C424" s="7" t="n"/>
      <c r="D424" s="6" t="n"/>
      <c r="E424" s="10" t="n"/>
      <c r="F424" s="10" t="n"/>
      <c r="G424" s="9">
        <f>IF(OR(E424="",F424=""),"",F424-E424)</f>
        <v/>
      </c>
      <c r="H424" s="8" t="n"/>
      <c r="I424" s="11" t="n"/>
      <c r="J424" s="12">
        <f>IF(OR(E424="",F424=""),"",(F424-E424)*I424)</f>
        <v/>
      </c>
      <c r="K424" s="11" t="n"/>
      <c r="L424" s="12">
        <f>IF(OR(E424="",F424=""),"",(F424-E424)*I424-K424)</f>
        <v/>
      </c>
      <c r="M424" s="7" t="n"/>
      <c r="N424" s="7" t="n"/>
      <c r="O424" s="7" t="n"/>
      <c r="P424" s="9">
        <f>IF(OR(D424="",E424="",F424="",O424="Cancelada",O424="Não compareceu"),"",IF(SUMPRODUCT(($D$2:$D$501=D424)*($E$2:$E$501&lt;F424)*($F$2:$F$501&gt;E424)*($O$2:$O$501&lt;&gt;"Cancelada")*($O$2:$O$501&lt;&gt;"Não compareceu"))&gt;1,"CONFLITO",""))</f>
        <v/>
      </c>
      <c r="Q424" s="7" t="n"/>
    </row>
    <row r="425">
      <c r="A425" s="9">
        <f>IF(B425="","",ROW()-1)</f>
        <v/>
      </c>
      <c r="B425" s="7" t="n"/>
      <c r="C425" s="7" t="n"/>
      <c r="D425" s="6" t="n"/>
      <c r="E425" s="10" t="n"/>
      <c r="F425" s="10" t="n"/>
      <c r="G425" s="9">
        <f>IF(OR(E425="",F425=""),"",F425-E425)</f>
        <v/>
      </c>
      <c r="H425" s="8" t="n"/>
      <c r="I425" s="11" t="n"/>
      <c r="J425" s="12">
        <f>IF(OR(E425="",F425=""),"",(F425-E425)*I425)</f>
        <v/>
      </c>
      <c r="K425" s="11" t="n"/>
      <c r="L425" s="12">
        <f>IF(OR(E425="",F425=""),"",(F425-E425)*I425-K425)</f>
        <v/>
      </c>
      <c r="M425" s="7" t="n"/>
      <c r="N425" s="7" t="n"/>
      <c r="O425" s="7" t="n"/>
      <c r="P425" s="9">
        <f>IF(OR(D425="",E425="",F425="",O425="Cancelada",O425="Não compareceu"),"",IF(SUMPRODUCT(($D$2:$D$501=D425)*($E$2:$E$501&lt;F425)*($F$2:$F$501&gt;E425)*($O$2:$O$501&lt;&gt;"Cancelada")*($O$2:$O$501&lt;&gt;"Não compareceu"))&gt;1,"CONFLITO",""))</f>
        <v/>
      </c>
      <c r="Q425" s="7" t="n"/>
    </row>
    <row r="426">
      <c r="A426" s="9">
        <f>IF(B426="","",ROW()-1)</f>
        <v/>
      </c>
      <c r="B426" s="7" t="n"/>
      <c r="C426" s="7" t="n"/>
      <c r="D426" s="6" t="n"/>
      <c r="E426" s="10" t="n"/>
      <c r="F426" s="10" t="n"/>
      <c r="G426" s="9">
        <f>IF(OR(E426="",F426=""),"",F426-E426)</f>
        <v/>
      </c>
      <c r="H426" s="8" t="n"/>
      <c r="I426" s="11" t="n"/>
      <c r="J426" s="12">
        <f>IF(OR(E426="",F426=""),"",(F426-E426)*I426)</f>
        <v/>
      </c>
      <c r="K426" s="11" t="n"/>
      <c r="L426" s="12">
        <f>IF(OR(E426="",F426=""),"",(F426-E426)*I426-K426)</f>
        <v/>
      </c>
      <c r="M426" s="7" t="n"/>
      <c r="N426" s="7" t="n"/>
      <c r="O426" s="7" t="n"/>
      <c r="P426" s="9">
        <f>IF(OR(D426="",E426="",F426="",O426="Cancelada",O426="Não compareceu"),"",IF(SUMPRODUCT(($D$2:$D$501=D426)*($E$2:$E$501&lt;F426)*($F$2:$F$501&gt;E426)*($O$2:$O$501&lt;&gt;"Cancelada")*($O$2:$O$501&lt;&gt;"Não compareceu"))&gt;1,"CONFLITO",""))</f>
        <v/>
      </c>
      <c r="Q426" s="7" t="n"/>
    </row>
    <row r="427">
      <c r="A427" s="9">
        <f>IF(B427="","",ROW()-1)</f>
        <v/>
      </c>
      <c r="B427" s="7" t="n"/>
      <c r="C427" s="7" t="n"/>
      <c r="D427" s="6" t="n"/>
      <c r="E427" s="10" t="n"/>
      <c r="F427" s="10" t="n"/>
      <c r="G427" s="9">
        <f>IF(OR(E427="",F427=""),"",F427-E427)</f>
        <v/>
      </c>
      <c r="H427" s="8" t="n"/>
      <c r="I427" s="11" t="n"/>
      <c r="J427" s="12">
        <f>IF(OR(E427="",F427=""),"",(F427-E427)*I427)</f>
        <v/>
      </c>
      <c r="K427" s="11" t="n"/>
      <c r="L427" s="12">
        <f>IF(OR(E427="",F427=""),"",(F427-E427)*I427-K427)</f>
        <v/>
      </c>
      <c r="M427" s="7" t="n"/>
      <c r="N427" s="7" t="n"/>
      <c r="O427" s="7" t="n"/>
      <c r="P427" s="9">
        <f>IF(OR(D427="",E427="",F427="",O427="Cancelada",O427="Não compareceu"),"",IF(SUMPRODUCT(($D$2:$D$501=D427)*($E$2:$E$501&lt;F427)*($F$2:$F$501&gt;E427)*($O$2:$O$501&lt;&gt;"Cancelada")*($O$2:$O$501&lt;&gt;"Não compareceu"))&gt;1,"CONFLITO",""))</f>
        <v/>
      </c>
      <c r="Q427" s="7" t="n"/>
    </row>
    <row r="428">
      <c r="A428" s="9">
        <f>IF(B428="","",ROW()-1)</f>
        <v/>
      </c>
      <c r="B428" s="7" t="n"/>
      <c r="C428" s="7" t="n"/>
      <c r="D428" s="6" t="n"/>
      <c r="E428" s="10" t="n"/>
      <c r="F428" s="10" t="n"/>
      <c r="G428" s="9">
        <f>IF(OR(E428="",F428=""),"",F428-E428)</f>
        <v/>
      </c>
      <c r="H428" s="8" t="n"/>
      <c r="I428" s="11" t="n"/>
      <c r="J428" s="12">
        <f>IF(OR(E428="",F428=""),"",(F428-E428)*I428)</f>
        <v/>
      </c>
      <c r="K428" s="11" t="n"/>
      <c r="L428" s="12">
        <f>IF(OR(E428="",F428=""),"",(F428-E428)*I428-K428)</f>
        <v/>
      </c>
      <c r="M428" s="7" t="n"/>
      <c r="N428" s="7" t="n"/>
      <c r="O428" s="7" t="n"/>
      <c r="P428" s="9">
        <f>IF(OR(D428="",E428="",F428="",O428="Cancelada",O428="Não compareceu"),"",IF(SUMPRODUCT(($D$2:$D$501=D428)*($E$2:$E$501&lt;F428)*($F$2:$F$501&gt;E428)*($O$2:$O$501&lt;&gt;"Cancelada")*($O$2:$O$501&lt;&gt;"Não compareceu"))&gt;1,"CONFLITO",""))</f>
        <v/>
      </c>
      <c r="Q428" s="7" t="n"/>
    </row>
    <row r="429">
      <c r="A429" s="9">
        <f>IF(B429="","",ROW()-1)</f>
        <v/>
      </c>
      <c r="B429" s="7" t="n"/>
      <c r="C429" s="7" t="n"/>
      <c r="D429" s="6" t="n"/>
      <c r="E429" s="10" t="n"/>
      <c r="F429" s="10" t="n"/>
      <c r="G429" s="9">
        <f>IF(OR(E429="",F429=""),"",F429-E429)</f>
        <v/>
      </c>
      <c r="H429" s="8" t="n"/>
      <c r="I429" s="11" t="n"/>
      <c r="J429" s="12">
        <f>IF(OR(E429="",F429=""),"",(F429-E429)*I429)</f>
        <v/>
      </c>
      <c r="K429" s="11" t="n"/>
      <c r="L429" s="12">
        <f>IF(OR(E429="",F429=""),"",(F429-E429)*I429-K429)</f>
        <v/>
      </c>
      <c r="M429" s="7" t="n"/>
      <c r="N429" s="7" t="n"/>
      <c r="O429" s="7" t="n"/>
      <c r="P429" s="9">
        <f>IF(OR(D429="",E429="",F429="",O429="Cancelada",O429="Não compareceu"),"",IF(SUMPRODUCT(($D$2:$D$501=D429)*($E$2:$E$501&lt;F429)*($F$2:$F$501&gt;E429)*($O$2:$O$501&lt;&gt;"Cancelada")*($O$2:$O$501&lt;&gt;"Não compareceu"))&gt;1,"CONFLITO",""))</f>
        <v/>
      </c>
      <c r="Q429" s="7" t="n"/>
    </row>
    <row r="430">
      <c r="A430" s="9">
        <f>IF(B430="","",ROW()-1)</f>
        <v/>
      </c>
      <c r="B430" s="7" t="n"/>
      <c r="C430" s="7" t="n"/>
      <c r="D430" s="6" t="n"/>
      <c r="E430" s="10" t="n"/>
      <c r="F430" s="10" t="n"/>
      <c r="G430" s="9">
        <f>IF(OR(E430="",F430=""),"",F430-E430)</f>
        <v/>
      </c>
      <c r="H430" s="8" t="n"/>
      <c r="I430" s="11" t="n"/>
      <c r="J430" s="12">
        <f>IF(OR(E430="",F430=""),"",(F430-E430)*I430)</f>
        <v/>
      </c>
      <c r="K430" s="11" t="n"/>
      <c r="L430" s="12">
        <f>IF(OR(E430="",F430=""),"",(F430-E430)*I430-K430)</f>
        <v/>
      </c>
      <c r="M430" s="7" t="n"/>
      <c r="N430" s="7" t="n"/>
      <c r="O430" s="7" t="n"/>
      <c r="P430" s="9">
        <f>IF(OR(D430="",E430="",F430="",O430="Cancelada",O430="Não compareceu"),"",IF(SUMPRODUCT(($D$2:$D$501=D430)*($E$2:$E$501&lt;F430)*($F$2:$F$501&gt;E430)*($O$2:$O$501&lt;&gt;"Cancelada")*($O$2:$O$501&lt;&gt;"Não compareceu"))&gt;1,"CONFLITO",""))</f>
        <v/>
      </c>
      <c r="Q430" s="7" t="n"/>
    </row>
    <row r="431">
      <c r="A431" s="9">
        <f>IF(B431="","",ROW()-1)</f>
        <v/>
      </c>
      <c r="B431" s="7" t="n"/>
      <c r="C431" s="7" t="n"/>
      <c r="D431" s="6" t="n"/>
      <c r="E431" s="10" t="n"/>
      <c r="F431" s="10" t="n"/>
      <c r="G431" s="9">
        <f>IF(OR(E431="",F431=""),"",F431-E431)</f>
        <v/>
      </c>
      <c r="H431" s="8" t="n"/>
      <c r="I431" s="11" t="n"/>
      <c r="J431" s="12">
        <f>IF(OR(E431="",F431=""),"",(F431-E431)*I431)</f>
        <v/>
      </c>
      <c r="K431" s="11" t="n"/>
      <c r="L431" s="12">
        <f>IF(OR(E431="",F431=""),"",(F431-E431)*I431-K431)</f>
        <v/>
      </c>
      <c r="M431" s="7" t="n"/>
      <c r="N431" s="7" t="n"/>
      <c r="O431" s="7" t="n"/>
      <c r="P431" s="9">
        <f>IF(OR(D431="",E431="",F431="",O431="Cancelada",O431="Não compareceu"),"",IF(SUMPRODUCT(($D$2:$D$501=D431)*($E$2:$E$501&lt;F431)*($F$2:$F$501&gt;E431)*($O$2:$O$501&lt;&gt;"Cancelada")*($O$2:$O$501&lt;&gt;"Não compareceu"))&gt;1,"CONFLITO",""))</f>
        <v/>
      </c>
      <c r="Q431" s="7" t="n"/>
    </row>
    <row r="432">
      <c r="A432" s="9">
        <f>IF(B432="","",ROW()-1)</f>
        <v/>
      </c>
      <c r="B432" s="7" t="n"/>
      <c r="C432" s="7" t="n"/>
      <c r="D432" s="6" t="n"/>
      <c r="E432" s="10" t="n"/>
      <c r="F432" s="10" t="n"/>
      <c r="G432" s="9">
        <f>IF(OR(E432="",F432=""),"",F432-E432)</f>
        <v/>
      </c>
      <c r="H432" s="8" t="n"/>
      <c r="I432" s="11" t="n"/>
      <c r="J432" s="12">
        <f>IF(OR(E432="",F432=""),"",(F432-E432)*I432)</f>
        <v/>
      </c>
      <c r="K432" s="11" t="n"/>
      <c r="L432" s="12">
        <f>IF(OR(E432="",F432=""),"",(F432-E432)*I432-K432)</f>
        <v/>
      </c>
      <c r="M432" s="7" t="n"/>
      <c r="N432" s="7" t="n"/>
      <c r="O432" s="7" t="n"/>
      <c r="P432" s="9">
        <f>IF(OR(D432="",E432="",F432="",O432="Cancelada",O432="Não compareceu"),"",IF(SUMPRODUCT(($D$2:$D$501=D432)*($E$2:$E$501&lt;F432)*($F$2:$F$501&gt;E432)*($O$2:$O$501&lt;&gt;"Cancelada")*($O$2:$O$501&lt;&gt;"Não compareceu"))&gt;1,"CONFLITO",""))</f>
        <v/>
      </c>
      <c r="Q432" s="7" t="n"/>
    </row>
    <row r="433">
      <c r="A433" s="9">
        <f>IF(B433="","",ROW()-1)</f>
        <v/>
      </c>
      <c r="B433" s="7" t="n"/>
      <c r="C433" s="7" t="n"/>
      <c r="D433" s="6" t="n"/>
      <c r="E433" s="10" t="n"/>
      <c r="F433" s="10" t="n"/>
      <c r="G433" s="9">
        <f>IF(OR(E433="",F433=""),"",F433-E433)</f>
        <v/>
      </c>
      <c r="H433" s="8" t="n"/>
      <c r="I433" s="11" t="n"/>
      <c r="J433" s="12">
        <f>IF(OR(E433="",F433=""),"",(F433-E433)*I433)</f>
        <v/>
      </c>
      <c r="K433" s="11" t="n"/>
      <c r="L433" s="12">
        <f>IF(OR(E433="",F433=""),"",(F433-E433)*I433-K433)</f>
        <v/>
      </c>
      <c r="M433" s="7" t="n"/>
      <c r="N433" s="7" t="n"/>
      <c r="O433" s="7" t="n"/>
      <c r="P433" s="9">
        <f>IF(OR(D433="",E433="",F433="",O433="Cancelada",O433="Não compareceu"),"",IF(SUMPRODUCT(($D$2:$D$501=D433)*($E$2:$E$501&lt;F433)*($F$2:$F$501&gt;E433)*($O$2:$O$501&lt;&gt;"Cancelada")*($O$2:$O$501&lt;&gt;"Não compareceu"))&gt;1,"CONFLITO",""))</f>
        <v/>
      </c>
      <c r="Q433" s="7" t="n"/>
    </row>
    <row r="434">
      <c r="A434" s="9">
        <f>IF(B434="","",ROW()-1)</f>
        <v/>
      </c>
      <c r="B434" s="7" t="n"/>
      <c r="C434" s="7" t="n"/>
      <c r="D434" s="6" t="n"/>
      <c r="E434" s="10" t="n"/>
      <c r="F434" s="10" t="n"/>
      <c r="G434" s="9">
        <f>IF(OR(E434="",F434=""),"",F434-E434)</f>
        <v/>
      </c>
      <c r="H434" s="8" t="n"/>
      <c r="I434" s="11" t="n"/>
      <c r="J434" s="12">
        <f>IF(OR(E434="",F434=""),"",(F434-E434)*I434)</f>
        <v/>
      </c>
      <c r="K434" s="11" t="n"/>
      <c r="L434" s="12">
        <f>IF(OR(E434="",F434=""),"",(F434-E434)*I434-K434)</f>
        <v/>
      </c>
      <c r="M434" s="7" t="n"/>
      <c r="N434" s="7" t="n"/>
      <c r="O434" s="7" t="n"/>
      <c r="P434" s="9">
        <f>IF(OR(D434="",E434="",F434="",O434="Cancelada",O434="Não compareceu"),"",IF(SUMPRODUCT(($D$2:$D$501=D434)*($E$2:$E$501&lt;F434)*($F$2:$F$501&gt;E434)*($O$2:$O$501&lt;&gt;"Cancelada")*($O$2:$O$501&lt;&gt;"Não compareceu"))&gt;1,"CONFLITO",""))</f>
        <v/>
      </c>
      <c r="Q434" s="7" t="n"/>
    </row>
    <row r="435">
      <c r="A435" s="9">
        <f>IF(B435="","",ROW()-1)</f>
        <v/>
      </c>
      <c r="B435" s="7" t="n"/>
      <c r="C435" s="7" t="n"/>
      <c r="D435" s="6" t="n"/>
      <c r="E435" s="10" t="n"/>
      <c r="F435" s="10" t="n"/>
      <c r="G435" s="9">
        <f>IF(OR(E435="",F435=""),"",F435-E435)</f>
        <v/>
      </c>
      <c r="H435" s="8" t="n"/>
      <c r="I435" s="11" t="n"/>
      <c r="J435" s="12">
        <f>IF(OR(E435="",F435=""),"",(F435-E435)*I435)</f>
        <v/>
      </c>
      <c r="K435" s="11" t="n"/>
      <c r="L435" s="12">
        <f>IF(OR(E435="",F435=""),"",(F435-E435)*I435-K435)</f>
        <v/>
      </c>
      <c r="M435" s="7" t="n"/>
      <c r="N435" s="7" t="n"/>
      <c r="O435" s="7" t="n"/>
      <c r="P435" s="9">
        <f>IF(OR(D435="",E435="",F435="",O435="Cancelada",O435="Não compareceu"),"",IF(SUMPRODUCT(($D$2:$D$501=D435)*($E$2:$E$501&lt;F435)*($F$2:$F$501&gt;E435)*($O$2:$O$501&lt;&gt;"Cancelada")*($O$2:$O$501&lt;&gt;"Não compareceu"))&gt;1,"CONFLITO",""))</f>
        <v/>
      </c>
      <c r="Q435" s="7" t="n"/>
    </row>
    <row r="436">
      <c r="A436" s="9">
        <f>IF(B436="","",ROW()-1)</f>
        <v/>
      </c>
      <c r="B436" s="7" t="n"/>
      <c r="C436" s="7" t="n"/>
      <c r="D436" s="6" t="n"/>
      <c r="E436" s="10" t="n"/>
      <c r="F436" s="10" t="n"/>
      <c r="G436" s="9">
        <f>IF(OR(E436="",F436=""),"",F436-E436)</f>
        <v/>
      </c>
      <c r="H436" s="8" t="n"/>
      <c r="I436" s="11" t="n"/>
      <c r="J436" s="12">
        <f>IF(OR(E436="",F436=""),"",(F436-E436)*I436)</f>
        <v/>
      </c>
      <c r="K436" s="11" t="n"/>
      <c r="L436" s="12">
        <f>IF(OR(E436="",F436=""),"",(F436-E436)*I436-K436)</f>
        <v/>
      </c>
      <c r="M436" s="7" t="n"/>
      <c r="N436" s="7" t="n"/>
      <c r="O436" s="7" t="n"/>
      <c r="P436" s="9">
        <f>IF(OR(D436="",E436="",F436="",O436="Cancelada",O436="Não compareceu"),"",IF(SUMPRODUCT(($D$2:$D$501=D436)*($E$2:$E$501&lt;F436)*($F$2:$F$501&gt;E436)*($O$2:$O$501&lt;&gt;"Cancelada")*($O$2:$O$501&lt;&gt;"Não compareceu"))&gt;1,"CONFLITO",""))</f>
        <v/>
      </c>
      <c r="Q436" s="7" t="n"/>
    </row>
    <row r="437">
      <c r="A437" s="9">
        <f>IF(B437="","",ROW()-1)</f>
        <v/>
      </c>
      <c r="B437" s="7" t="n"/>
      <c r="C437" s="7" t="n"/>
      <c r="D437" s="6" t="n"/>
      <c r="E437" s="10" t="n"/>
      <c r="F437" s="10" t="n"/>
      <c r="G437" s="9">
        <f>IF(OR(E437="",F437=""),"",F437-E437)</f>
        <v/>
      </c>
      <c r="H437" s="8" t="n"/>
      <c r="I437" s="11" t="n"/>
      <c r="J437" s="12">
        <f>IF(OR(E437="",F437=""),"",(F437-E437)*I437)</f>
        <v/>
      </c>
      <c r="K437" s="11" t="n"/>
      <c r="L437" s="12">
        <f>IF(OR(E437="",F437=""),"",(F437-E437)*I437-K437)</f>
        <v/>
      </c>
      <c r="M437" s="7" t="n"/>
      <c r="N437" s="7" t="n"/>
      <c r="O437" s="7" t="n"/>
      <c r="P437" s="9">
        <f>IF(OR(D437="",E437="",F437="",O437="Cancelada",O437="Não compareceu"),"",IF(SUMPRODUCT(($D$2:$D$501=D437)*($E$2:$E$501&lt;F437)*($F$2:$F$501&gt;E437)*($O$2:$O$501&lt;&gt;"Cancelada")*($O$2:$O$501&lt;&gt;"Não compareceu"))&gt;1,"CONFLITO",""))</f>
        <v/>
      </c>
      <c r="Q437" s="7" t="n"/>
    </row>
    <row r="438">
      <c r="A438" s="9">
        <f>IF(B438="","",ROW()-1)</f>
        <v/>
      </c>
      <c r="B438" s="7" t="n"/>
      <c r="C438" s="7" t="n"/>
      <c r="D438" s="6" t="n"/>
      <c r="E438" s="10" t="n"/>
      <c r="F438" s="10" t="n"/>
      <c r="G438" s="9">
        <f>IF(OR(E438="",F438=""),"",F438-E438)</f>
        <v/>
      </c>
      <c r="H438" s="8" t="n"/>
      <c r="I438" s="11" t="n"/>
      <c r="J438" s="12">
        <f>IF(OR(E438="",F438=""),"",(F438-E438)*I438)</f>
        <v/>
      </c>
      <c r="K438" s="11" t="n"/>
      <c r="L438" s="12">
        <f>IF(OR(E438="",F438=""),"",(F438-E438)*I438-K438)</f>
        <v/>
      </c>
      <c r="M438" s="7" t="n"/>
      <c r="N438" s="7" t="n"/>
      <c r="O438" s="7" t="n"/>
      <c r="P438" s="9">
        <f>IF(OR(D438="",E438="",F438="",O438="Cancelada",O438="Não compareceu"),"",IF(SUMPRODUCT(($D$2:$D$501=D438)*($E$2:$E$501&lt;F438)*($F$2:$F$501&gt;E438)*($O$2:$O$501&lt;&gt;"Cancelada")*($O$2:$O$501&lt;&gt;"Não compareceu"))&gt;1,"CONFLITO",""))</f>
        <v/>
      </c>
      <c r="Q438" s="7" t="n"/>
    </row>
    <row r="439">
      <c r="A439" s="9">
        <f>IF(B439="","",ROW()-1)</f>
        <v/>
      </c>
      <c r="B439" s="7" t="n"/>
      <c r="C439" s="7" t="n"/>
      <c r="D439" s="6" t="n"/>
      <c r="E439" s="10" t="n"/>
      <c r="F439" s="10" t="n"/>
      <c r="G439" s="9">
        <f>IF(OR(E439="",F439=""),"",F439-E439)</f>
        <v/>
      </c>
      <c r="H439" s="8" t="n"/>
      <c r="I439" s="11" t="n"/>
      <c r="J439" s="12">
        <f>IF(OR(E439="",F439=""),"",(F439-E439)*I439)</f>
        <v/>
      </c>
      <c r="K439" s="11" t="n"/>
      <c r="L439" s="12">
        <f>IF(OR(E439="",F439=""),"",(F439-E439)*I439-K439)</f>
        <v/>
      </c>
      <c r="M439" s="7" t="n"/>
      <c r="N439" s="7" t="n"/>
      <c r="O439" s="7" t="n"/>
      <c r="P439" s="9">
        <f>IF(OR(D439="",E439="",F439="",O439="Cancelada",O439="Não compareceu"),"",IF(SUMPRODUCT(($D$2:$D$501=D439)*($E$2:$E$501&lt;F439)*($F$2:$F$501&gt;E439)*($O$2:$O$501&lt;&gt;"Cancelada")*($O$2:$O$501&lt;&gt;"Não compareceu"))&gt;1,"CONFLITO",""))</f>
        <v/>
      </c>
      <c r="Q439" s="7" t="n"/>
    </row>
    <row r="440">
      <c r="A440" s="9">
        <f>IF(B440="","",ROW()-1)</f>
        <v/>
      </c>
      <c r="B440" s="7" t="n"/>
      <c r="C440" s="7" t="n"/>
      <c r="D440" s="6" t="n"/>
      <c r="E440" s="10" t="n"/>
      <c r="F440" s="10" t="n"/>
      <c r="G440" s="9">
        <f>IF(OR(E440="",F440=""),"",F440-E440)</f>
        <v/>
      </c>
      <c r="H440" s="8" t="n"/>
      <c r="I440" s="11" t="n"/>
      <c r="J440" s="12">
        <f>IF(OR(E440="",F440=""),"",(F440-E440)*I440)</f>
        <v/>
      </c>
      <c r="K440" s="11" t="n"/>
      <c r="L440" s="12">
        <f>IF(OR(E440="",F440=""),"",(F440-E440)*I440-K440)</f>
        <v/>
      </c>
      <c r="M440" s="7" t="n"/>
      <c r="N440" s="7" t="n"/>
      <c r="O440" s="7" t="n"/>
      <c r="P440" s="9">
        <f>IF(OR(D440="",E440="",F440="",O440="Cancelada",O440="Não compareceu"),"",IF(SUMPRODUCT(($D$2:$D$501=D440)*($E$2:$E$501&lt;F440)*($F$2:$F$501&gt;E440)*($O$2:$O$501&lt;&gt;"Cancelada")*($O$2:$O$501&lt;&gt;"Não compareceu"))&gt;1,"CONFLITO",""))</f>
        <v/>
      </c>
      <c r="Q440" s="7" t="n"/>
    </row>
    <row r="441">
      <c r="A441" s="9">
        <f>IF(B441="","",ROW()-1)</f>
        <v/>
      </c>
      <c r="B441" s="7" t="n"/>
      <c r="C441" s="7" t="n"/>
      <c r="D441" s="6" t="n"/>
      <c r="E441" s="10" t="n"/>
      <c r="F441" s="10" t="n"/>
      <c r="G441" s="9">
        <f>IF(OR(E441="",F441=""),"",F441-E441)</f>
        <v/>
      </c>
      <c r="H441" s="8" t="n"/>
      <c r="I441" s="11" t="n"/>
      <c r="J441" s="12">
        <f>IF(OR(E441="",F441=""),"",(F441-E441)*I441)</f>
        <v/>
      </c>
      <c r="K441" s="11" t="n"/>
      <c r="L441" s="12">
        <f>IF(OR(E441="",F441=""),"",(F441-E441)*I441-K441)</f>
        <v/>
      </c>
      <c r="M441" s="7" t="n"/>
      <c r="N441" s="7" t="n"/>
      <c r="O441" s="7" t="n"/>
      <c r="P441" s="9">
        <f>IF(OR(D441="",E441="",F441="",O441="Cancelada",O441="Não compareceu"),"",IF(SUMPRODUCT(($D$2:$D$501=D441)*($E$2:$E$501&lt;F441)*($F$2:$F$501&gt;E441)*($O$2:$O$501&lt;&gt;"Cancelada")*($O$2:$O$501&lt;&gt;"Não compareceu"))&gt;1,"CONFLITO",""))</f>
        <v/>
      </c>
      <c r="Q441" s="7" t="n"/>
    </row>
    <row r="442">
      <c r="A442" s="9">
        <f>IF(B442="","",ROW()-1)</f>
        <v/>
      </c>
      <c r="B442" s="7" t="n"/>
      <c r="C442" s="7" t="n"/>
      <c r="D442" s="6" t="n"/>
      <c r="E442" s="10" t="n"/>
      <c r="F442" s="10" t="n"/>
      <c r="G442" s="9">
        <f>IF(OR(E442="",F442=""),"",F442-E442)</f>
        <v/>
      </c>
      <c r="H442" s="8" t="n"/>
      <c r="I442" s="11" t="n"/>
      <c r="J442" s="12">
        <f>IF(OR(E442="",F442=""),"",(F442-E442)*I442)</f>
        <v/>
      </c>
      <c r="K442" s="11" t="n"/>
      <c r="L442" s="12">
        <f>IF(OR(E442="",F442=""),"",(F442-E442)*I442-K442)</f>
        <v/>
      </c>
      <c r="M442" s="7" t="n"/>
      <c r="N442" s="7" t="n"/>
      <c r="O442" s="7" t="n"/>
      <c r="P442" s="9">
        <f>IF(OR(D442="",E442="",F442="",O442="Cancelada",O442="Não compareceu"),"",IF(SUMPRODUCT(($D$2:$D$501=D442)*($E$2:$E$501&lt;F442)*($F$2:$F$501&gt;E442)*($O$2:$O$501&lt;&gt;"Cancelada")*($O$2:$O$501&lt;&gt;"Não compareceu"))&gt;1,"CONFLITO",""))</f>
        <v/>
      </c>
      <c r="Q442" s="7" t="n"/>
    </row>
    <row r="443">
      <c r="A443" s="9">
        <f>IF(B443="","",ROW()-1)</f>
        <v/>
      </c>
      <c r="B443" s="7" t="n"/>
      <c r="C443" s="7" t="n"/>
      <c r="D443" s="6" t="n"/>
      <c r="E443" s="10" t="n"/>
      <c r="F443" s="10" t="n"/>
      <c r="G443" s="9">
        <f>IF(OR(E443="",F443=""),"",F443-E443)</f>
        <v/>
      </c>
      <c r="H443" s="8" t="n"/>
      <c r="I443" s="11" t="n"/>
      <c r="J443" s="12">
        <f>IF(OR(E443="",F443=""),"",(F443-E443)*I443)</f>
        <v/>
      </c>
      <c r="K443" s="11" t="n"/>
      <c r="L443" s="12">
        <f>IF(OR(E443="",F443=""),"",(F443-E443)*I443-K443)</f>
        <v/>
      </c>
      <c r="M443" s="7" t="n"/>
      <c r="N443" s="7" t="n"/>
      <c r="O443" s="7" t="n"/>
      <c r="P443" s="9">
        <f>IF(OR(D443="",E443="",F443="",O443="Cancelada",O443="Não compareceu"),"",IF(SUMPRODUCT(($D$2:$D$501=D443)*($E$2:$E$501&lt;F443)*($F$2:$F$501&gt;E443)*($O$2:$O$501&lt;&gt;"Cancelada")*($O$2:$O$501&lt;&gt;"Não compareceu"))&gt;1,"CONFLITO",""))</f>
        <v/>
      </c>
      <c r="Q443" s="7" t="n"/>
    </row>
    <row r="444">
      <c r="A444" s="9">
        <f>IF(B444="","",ROW()-1)</f>
        <v/>
      </c>
      <c r="B444" s="7" t="n"/>
      <c r="C444" s="7" t="n"/>
      <c r="D444" s="6" t="n"/>
      <c r="E444" s="10" t="n"/>
      <c r="F444" s="10" t="n"/>
      <c r="G444" s="9">
        <f>IF(OR(E444="",F444=""),"",F444-E444)</f>
        <v/>
      </c>
      <c r="H444" s="8" t="n"/>
      <c r="I444" s="11" t="n"/>
      <c r="J444" s="12">
        <f>IF(OR(E444="",F444=""),"",(F444-E444)*I444)</f>
        <v/>
      </c>
      <c r="K444" s="11" t="n"/>
      <c r="L444" s="12">
        <f>IF(OR(E444="",F444=""),"",(F444-E444)*I444-K444)</f>
        <v/>
      </c>
      <c r="M444" s="7" t="n"/>
      <c r="N444" s="7" t="n"/>
      <c r="O444" s="7" t="n"/>
      <c r="P444" s="9">
        <f>IF(OR(D444="",E444="",F444="",O444="Cancelada",O444="Não compareceu"),"",IF(SUMPRODUCT(($D$2:$D$501=D444)*($E$2:$E$501&lt;F444)*($F$2:$F$501&gt;E444)*($O$2:$O$501&lt;&gt;"Cancelada")*($O$2:$O$501&lt;&gt;"Não compareceu"))&gt;1,"CONFLITO",""))</f>
        <v/>
      </c>
      <c r="Q444" s="7" t="n"/>
    </row>
    <row r="445">
      <c r="A445" s="9">
        <f>IF(B445="","",ROW()-1)</f>
        <v/>
      </c>
      <c r="B445" s="7" t="n"/>
      <c r="C445" s="7" t="n"/>
      <c r="D445" s="6" t="n"/>
      <c r="E445" s="10" t="n"/>
      <c r="F445" s="10" t="n"/>
      <c r="G445" s="9">
        <f>IF(OR(E445="",F445=""),"",F445-E445)</f>
        <v/>
      </c>
      <c r="H445" s="8" t="n"/>
      <c r="I445" s="11" t="n"/>
      <c r="J445" s="12">
        <f>IF(OR(E445="",F445=""),"",(F445-E445)*I445)</f>
        <v/>
      </c>
      <c r="K445" s="11" t="n"/>
      <c r="L445" s="12">
        <f>IF(OR(E445="",F445=""),"",(F445-E445)*I445-K445)</f>
        <v/>
      </c>
      <c r="M445" s="7" t="n"/>
      <c r="N445" s="7" t="n"/>
      <c r="O445" s="7" t="n"/>
      <c r="P445" s="9">
        <f>IF(OR(D445="",E445="",F445="",O445="Cancelada",O445="Não compareceu"),"",IF(SUMPRODUCT(($D$2:$D$501=D445)*($E$2:$E$501&lt;F445)*($F$2:$F$501&gt;E445)*($O$2:$O$501&lt;&gt;"Cancelada")*($O$2:$O$501&lt;&gt;"Não compareceu"))&gt;1,"CONFLITO",""))</f>
        <v/>
      </c>
      <c r="Q445" s="7" t="n"/>
    </row>
    <row r="446">
      <c r="A446" s="9">
        <f>IF(B446="","",ROW()-1)</f>
        <v/>
      </c>
      <c r="B446" s="7" t="n"/>
      <c r="C446" s="7" t="n"/>
      <c r="D446" s="6" t="n"/>
      <c r="E446" s="10" t="n"/>
      <c r="F446" s="10" t="n"/>
      <c r="G446" s="9">
        <f>IF(OR(E446="",F446=""),"",F446-E446)</f>
        <v/>
      </c>
      <c r="H446" s="8" t="n"/>
      <c r="I446" s="11" t="n"/>
      <c r="J446" s="12">
        <f>IF(OR(E446="",F446=""),"",(F446-E446)*I446)</f>
        <v/>
      </c>
      <c r="K446" s="11" t="n"/>
      <c r="L446" s="12">
        <f>IF(OR(E446="",F446=""),"",(F446-E446)*I446-K446)</f>
        <v/>
      </c>
      <c r="M446" s="7" t="n"/>
      <c r="N446" s="7" t="n"/>
      <c r="O446" s="7" t="n"/>
      <c r="P446" s="9">
        <f>IF(OR(D446="",E446="",F446="",O446="Cancelada",O446="Não compareceu"),"",IF(SUMPRODUCT(($D$2:$D$501=D446)*($E$2:$E$501&lt;F446)*($F$2:$F$501&gt;E446)*($O$2:$O$501&lt;&gt;"Cancelada")*($O$2:$O$501&lt;&gt;"Não compareceu"))&gt;1,"CONFLITO",""))</f>
        <v/>
      </c>
      <c r="Q446" s="7" t="n"/>
    </row>
    <row r="447">
      <c r="A447" s="9">
        <f>IF(B447="","",ROW()-1)</f>
        <v/>
      </c>
      <c r="B447" s="7" t="n"/>
      <c r="C447" s="7" t="n"/>
      <c r="D447" s="6" t="n"/>
      <c r="E447" s="10" t="n"/>
      <c r="F447" s="10" t="n"/>
      <c r="G447" s="9">
        <f>IF(OR(E447="",F447=""),"",F447-E447)</f>
        <v/>
      </c>
      <c r="H447" s="8" t="n"/>
      <c r="I447" s="11" t="n"/>
      <c r="J447" s="12">
        <f>IF(OR(E447="",F447=""),"",(F447-E447)*I447)</f>
        <v/>
      </c>
      <c r="K447" s="11" t="n"/>
      <c r="L447" s="12">
        <f>IF(OR(E447="",F447=""),"",(F447-E447)*I447-K447)</f>
        <v/>
      </c>
      <c r="M447" s="7" t="n"/>
      <c r="N447" s="7" t="n"/>
      <c r="O447" s="7" t="n"/>
      <c r="P447" s="9">
        <f>IF(OR(D447="",E447="",F447="",O447="Cancelada",O447="Não compareceu"),"",IF(SUMPRODUCT(($D$2:$D$501=D447)*($E$2:$E$501&lt;F447)*($F$2:$F$501&gt;E447)*($O$2:$O$501&lt;&gt;"Cancelada")*($O$2:$O$501&lt;&gt;"Não compareceu"))&gt;1,"CONFLITO",""))</f>
        <v/>
      </c>
      <c r="Q447" s="7" t="n"/>
    </row>
    <row r="448">
      <c r="A448" s="9">
        <f>IF(B448="","",ROW()-1)</f>
        <v/>
      </c>
      <c r="B448" s="7" t="n"/>
      <c r="C448" s="7" t="n"/>
      <c r="D448" s="6" t="n"/>
      <c r="E448" s="10" t="n"/>
      <c r="F448" s="10" t="n"/>
      <c r="G448" s="9">
        <f>IF(OR(E448="",F448=""),"",F448-E448)</f>
        <v/>
      </c>
      <c r="H448" s="8" t="n"/>
      <c r="I448" s="11" t="n"/>
      <c r="J448" s="12">
        <f>IF(OR(E448="",F448=""),"",(F448-E448)*I448)</f>
        <v/>
      </c>
      <c r="K448" s="11" t="n"/>
      <c r="L448" s="12">
        <f>IF(OR(E448="",F448=""),"",(F448-E448)*I448-K448)</f>
        <v/>
      </c>
      <c r="M448" s="7" t="n"/>
      <c r="N448" s="7" t="n"/>
      <c r="O448" s="7" t="n"/>
      <c r="P448" s="9">
        <f>IF(OR(D448="",E448="",F448="",O448="Cancelada",O448="Não compareceu"),"",IF(SUMPRODUCT(($D$2:$D$501=D448)*($E$2:$E$501&lt;F448)*($F$2:$F$501&gt;E448)*($O$2:$O$501&lt;&gt;"Cancelada")*($O$2:$O$501&lt;&gt;"Não compareceu"))&gt;1,"CONFLITO",""))</f>
        <v/>
      </c>
      <c r="Q448" s="7" t="n"/>
    </row>
    <row r="449">
      <c r="A449" s="9">
        <f>IF(B449="","",ROW()-1)</f>
        <v/>
      </c>
      <c r="B449" s="7" t="n"/>
      <c r="C449" s="7" t="n"/>
      <c r="D449" s="6" t="n"/>
      <c r="E449" s="10" t="n"/>
      <c r="F449" s="10" t="n"/>
      <c r="G449" s="9">
        <f>IF(OR(E449="",F449=""),"",F449-E449)</f>
        <v/>
      </c>
      <c r="H449" s="8" t="n"/>
      <c r="I449" s="11" t="n"/>
      <c r="J449" s="12">
        <f>IF(OR(E449="",F449=""),"",(F449-E449)*I449)</f>
        <v/>
      </c>
      <c r="K449" s="11" t="n"/>
      <c r="L449" s="12">
        <f>IF(OR(E449="",F449=""),"",(F449-E449)*I449-K449)</f>
        <v/>
      </c>
      <c r="M449" s="7" t="n"/>
      <c r="N449" s="7" t="n"/>
      <c r="O449" s="7" t="n"/>
      <c r="P449" s="9">
        <f>IF(OR(D449="",E449="",F449="",O449="Cancelada",O449="Não compareceu"),"",IF(SUMPRODUCT(($D$2:$D$501=D449)*($E$2:$E$501&lt;F449)*($F$2:$F$501&gt;E449)*($O$2:$O$501&lt;&gt;"Cancelada")*($O$2:$O$501&lt;&gt;"Não compareceu"))&gt;1,"CONFLITO",""))</f>
        <v/>
      </c>
      <c r="Q449" s="7" t="n"/>
    </row>
    <row r="450">
      <c r="A450" s="9">
        <f>IF(B450="","",ROW()-1)</f>
        <v/>
      </c>
      <c r="B450" s="7" t="n"/>
      <c r="C450" s="7" t="n"/>
      <c r="D450" s="6" t="n"/>
      <c r="E450" s="10" t="n"/>
      <c r="F450" s="10" t="n"/>
      <c r="G450" s="9">
        <f>IF(OR(E450="",F450=""),"",F450-E450)</f>
        <v/>
      </c>
      <c r="H450" s="8" t="n"/>
      <c r="I450" s="11" t="n"/>
      <c r="J450" s="12">
        <f>IF(OR(E450="",F450=""),"",(F450-E450)*I450)</f>
        <v/>
      </c>
      <c r="K450" s="11" t="n"/>
      <c r="L450" s="12">
        <f>IF(OR(E450="",F450=""),"",(F450-E450)*I450-K450)</f>
        <v/>
      </c>
      <c r="M450" s="7" t="n"/>
      <c r="N450" s="7" t="n"/>
      <c r="O450" s="7" t="n"/>
      <c r="P450" s="9">
        <f>IF(OR(D450="",E450="",F450="",O450="Cancelada",O450="Não compareceu"),"",IF(SUMPRODUCT(($D$2:$D$501=D450)*($E$2:$E$501&lt;F450)*($F$2:$F$501&gt;E450)*($O$2:$O$501&lt;&gt;"Cancelada")*($O$2:$O$501&lt;&gt;"Não compareceu"))&gt;1,"CONFLITO",""))</f>
        <v/>
      </c>
      <c r="Q450" s="7" t="n"/>
    </row>
    <row r="451">
      <c r="A451" s="9">
        <f>IF(B451="","",ROW()-1)</f>
        <v/>
      </c>
      <c r="B451" s="7" t="n"/>
      <c r="C451" s="7" t="n"/>
      <c r="D451" s="6" t="n"/>
      <c r="E451" s="10" t="n"/>
      <c r="F451" s="10" t="n"/>
      <c r="G451" s="9">
        <f>IF(OR(E451="",F451=""),"",F451-E451)</f>
        <v/>
      </c>
      <c r="H451" s="8" t="n"/>
      <c r="I451" s="11" t="n"/>
      <c r="J451" s="12">
        <f>IF(OR(E451="",F451=""),"",(F451-E451)*I451)</f>
        <v/>
      </c>
      <c r="K451" s="11" t="n"/>
      <c r="L451" s="12">
        <f>IF(OR(E451="",F451=""),"",(F451-E451)*I451-K451)</f>
        <v/>
      </c>
      <c r="M451" s="7" t="n"/>
      <c r="N451" s="7" t="n"/>
      <c r="O451" s="7" t="n"/>
      <c r="P451" s="9">
        <f>IF(OR(D451="",E451="",F451="",O451="Cancelada",O451="Não compareceu"),"",IF(SUMPRODUCT(($D$2:$D$501=D451)*($E$2:$E$501&lt;F451)*($F$2:$F$501&gt;E451)*($O$2:$O$501&lt;&gt;"Cancelada")*($O$2:$O$501&lt;&gt;"Não compareceu"))&gt;1,"CONFLITO",""))</f>
        <v/>
      </c>
      <c r="Q451" s="7" t="n"/>
    </row>
    <row r="452">
      <c r="A452" s="9">
        <f>IF(B452="","",ROW()-1)</f>
        <v/>
      </c>
      <c r="B452" s="7" t="n"/>
      <c r="C452" s="7" t="n"/>
      <c r="D452" s="6" t="n"/>
      <c r="E452" s="10" t="n"/>
      <c r="F452" s="10" t="n"/>
      <c r="G452" s="9">
        <f>IF(OR(E452="",F452=""),"",F452-E452)</f>
        <v/>
      </c>
      <c r="H452" s="8" t="n"/>
      <c r="I452" s="11" t="n"/>
      <c r="J452" s="12">
        <f>IF(OR(E452="",F452=""),"",(F452-E452)*I452)</f>
        <v/>
      </c>
      <c r="K452" s="11" t="n"/>
      <c r="L452" s="12">
        <f>IF(OR(E452="",F452=""),"",(F452-E452)*I452-K452)</f>
        <v/>
      </c>
      <c r="M452" s="7" t="n"/>
      <c r="N452" s="7" t="n"/>
      <c r="O452" s="7" t="n"/>
      <c r="P452" s="9">
        <f>IF(OR(D452="",E452="",F452="",O452="Cancelada",O452="Não compareceu"),"",IF(SUMPRODUCT(($D$2:$D$501=D452)*($E$2:$E$501&lt;F452)*($F$2:$F$501&gt;E452)*($O$2:$O$501&lt;&gt;"Cancelada")*($O$2:$O$501&lt;&gt;"Não compareceu"))&gt;1,"CONFLITO",""))</f>
        <v/>
      </c>
      <c r="Q452" s="7" t="n"/>
    </row>
    <row r="453">
      <c r="A453" s="9">
        <f>IF(B453="","",ROW()-1)</f>
        <v/>
      </c>
      <c r="B453" s="7" t="n"/>
      <c r="C453" s="7" t="n"/>
      <c r="D453" s="6" t="n"/>
      <c r="E453" s="10" t="n"/>
      <c r="F453" s="10" t="n"/>
      <c r="G453" s="9">
        <f>IF(OR(E453="",F453=""),"",F453-E453)</f>
        <v/>
      </c>
      <c r="H453" s="8" t="n"/>
      <c r="I453" s="11" t="n"/>
      <c r="J453" s="12">
        <f>IF(OR(E453="",F453=""),"",(F453-E453)*I453)</f>
        <v/>
      </c>
      <c r="K453" s="11" t="n"/>
      <c r="L453" s="12">
        <f>IF(OR(E453="",F453=""),"",(F453-E453)*I453-K453)</f>
        <v/>
      </c>
      <c r="M453" s="7" t="n"/>
      <c r="N453" s="7" t="n"/>
      <c r="O453" s="7" t="n"/>
      <c r="P453" s="9">
        <f>IF(OR(D453="",E453="",F453="",O453="Cancelada",O453="Não compareceu"),"",IF(SUMPRODUCT(($D$2:$D$501=D453)*($E$2:$E$501&lt;F453)*($F$2:$F$501&gt;E453)*($O$2:$O$501&lt;&gt;"Cancelada")*($O$2:$O$501&lt;&gt;"Não compareceu"))&gt;1,"CONFLITO",""))</f>
        <v/>
      </c>
      <c r="Q453" s="7" t="n"/>
    </row>
    <row r="454">
      <c r="A454" s="9">
        <f>IF(B454="","",ROW()-1)</f>
        <v/>
      </c>
      <c r="B454" s="7" t="n"/>
      <c r="C454" s="7" t="n"/>
      <c r="D454" s="6" t="n"/>
      <c r="E454" s="10" t="n"/>
      <c r="F454" s="10" t="n"/>
      <c r="G454" s="9">
        <f>IF(OR(E454="",F454=""),"",F454-E454)</f>
        <v/>
      </c>
      <c r="H454" s="8" t="n"/>
      <c r="I454" s="11" t="n"/>
      <c r="J454" s="12">
        <f>IF(OR(E454="",F454=""),"",(F454-E454)*I454)</f>
        <v/>
      </c>
      <c r="K454" s="11" t="n"/>
      <c r="L454" s="12">
        <f>IF(OR(E454="",F454=""),"",(F454-E454)*I454-K454)</f>
        <v/>
      </c>
      <c r="M454" s="7" t="n"/>
      <c r="N454" s="7" t="n"/>
      <c r="O454" s="7" t="n"/>
      <c r="P454" s="9">
        <f>IF(OR(D454="",E454="",F454="",O454="Cancelada",O454="Não compareceu"),"",IF(SUMPRODUCT(($D$2:$D$501=D454)*($E$2:$E$501&lt;F454)*($F$2:$F$501&gt;E454)*($O$2:$O$501&lt;&gt;"Cancelada")*($O$2:$O$501&lt;&gt;"Não compareceu"))&gt;1,"CONFLITO",""))</f>
        <v/>
      </c>
      <c r="Q454" s="7" t="n"/>
    </row>
    <row r="455">
      <c r="A455" s="9">
        <f>IF(B455="","",ROW()-1)</f>
        <v/>
      </c>
      <c r="B455" s="7" t="n"/>
      <c r="C455" s="7" t="n"/>
      <c r="D455" s="6" t="n"/>
      <c r="E455" s="10" t="n"/>
      <c r="F455" s="10" t="n"/>
      <c r="G455" s="9">
        <f>IF(OR(E455="",F455=""),"",F455-E455)</f>
        <v/>
      </c>
      <c r="H455" s="8" t="n"/>
      <c r="I455" s="11" t="n"/>
      <c r="J455" s="12">
        <f>IF(OR(E455="",F455=""),"",(F455-E455)*I455)</f>
        <v/>
      </c>
      <c r="K455" s="11" t="n"/>
      <c r="L455" s="12">
        <f>IF(OR(E455="",F455=""),"",(F455-E455)*I455-K455)</f>
        <v/>
      </c>
      <c r="M455" s="7" t="n"/>
      <c r="N455" s="7" t="n"/>
      <c r="O455" s="7" t="n"/>
      <c r="P455" s="9">
        <f>IF(OR(D455="",E455="",F455="",O455="Cancelada",O455="Não compareceu"),"",IF(SUMPRODUCT(($D$2:$D$501=D455)*($E$2:$E$501&lt;F455)*($F$2:$F$501&gt;E455)*($O$2:$O$501&lt;&gt;"Cancelada")*($O$2:$O$501&lt;&gt;"Não compareceu"))&gt;1,"CONFLITO",""))</f>
        <v/>
      </c>
      <c r="Q455" s="7" t="n"/>
    </row>
    <row r="456">
      <c r="A456" s="9">
        <f>IF(B456="","",ROW()-1)</f>
        <v/>
      </c>
      <c r="B456" s="7" t="n"/>
      <c r="C456" s="7" t="n"/>
      <c r="D456" s="6" t="n"/>
      <c r="E456" s="10" t="n"/>
      <c r="F456" s="10" t="n"/>
      <c r="G456" s="9">
        <f>IF(OR(E456="",F456=""),"",F456-E456)</f>
        <v/>
      </c>
      <c r="H456" s="8" t="n"/>
      <c r="I456" s="11" t="n"/>
      <c r="J456" s="12">
        <f>IF(OR(E456="",F456=""),"",(F456-E456)*I456)</f>
        <v/>
      </c>
      <c r="K456" s="11" t="n"/>
      <c r="L456" s="12">
        <f>IF(OR(E456="",F456=""),"",(F456-E456)*I456-K456)</f>
        <v/>
      </c>
      <c r="M456" s="7" t="n"/>
      <c r="N456" s="7" t="n"/>
      <c r="O456" s="7" t="n"/>
      <c r="P456" s="9">
        <f>IF(OR(D456="",E456="",F456="",O456="Cancelada",O456="Não compareceu"),"",IF(SUMPRODUCT(($D$2:$D$501=D456)*($E$2:$E$501&lt;F456)*($F$2:$F$501&gt;E456)*($O$2:$O$501&lt;&gt;"Cancelada")*($O$2:$O$501&lt;&gt;"Não compareceu"))&gt;1,"CONFLITO",""))</f>
        <v/>
      </c>
      <c r="Q456" s="7" t="n"/>
    </row>
    <row r="457">
      <c r="A457" s="9">
        <f>IF(B457="","",ROW()-1)</f>
        <v/>
      </c>
      <c r="B457" s="7" t="n"/>
      <c r="C457" s="7" t="n"/>
      <c r="D457" s="6" t="n"/>
      <c r="E457" s="10" t="n"/>
      <c r="F457" s="10" t="n"/>
      <c r="G457" s="9">
        <f>IF(OR(E457="",F457=""),"",F457-E457)</f>
        <v/>
      </c>
      <c r="H457" s="8" t="n"/>
      <c r="I457" s="11" t="n"/>
      <c r="J457" s="12">
        <f>IF(OR(E457="",F457=""),"",(F457-E457)*I457)</f>
        <v/>
      </c>
      <c r="K457" s="11" t="n"/>
      <c r="L457" s="12">
        <f>IF(OR(E457="",F457=""),"",(F457-E457)*I457-K457)</f>
        <v/>
      </c>
      <c r="M457" s="7" t="n"/>
      <c r="N457" s="7" t="n"/>
      <c r="O457" s="7" t="n"/>
      <c r="P457" s="9">
        <f>IF(OR(D457="",E457="",F457="",O457="Cancelada",O457="Não compareceu"),"",IF(SUMPRODUCT(($D$2:$D$501=D457)*($E$2:$E$501&lt;F457)*($F$2:$F$501&gt;E457)*($O$2:$O$501&lt;&gt;"Cancelada")*($O$2:$O$501&lt;&gt;"Não compareceu"))&gt;1,"CONFLITO",""))</f>
        <v/>
      </c>
      <c r="Q457" s="7" t="n"/>
    </row>
    <row r="458">
      <c r="A458" s="9">
        <f>IF(B458="","",ROW()-1)</f>
        <v/>
      </c>
      <c r="B458" s="7" t="n"/>
      <c r="C458" s="7" t="n"/>
      <c r="D458" s="6" t="n"/>
      <c r="E458" s="10" t="n"/>
      <c r="F458" s="10" t="n"/>
      <c r="G458" s="9">
        <f>IF(OR(E458="",F458=""),"",F458-E458)</f>
        <v/>
      </c>
      <c r="H458" s="8" t="n"/>
      <c r="I458" s="11" t="n"/>
      <c r="J458" s="12">
        <f>IF(OR(E458="",F458=""),"",(F458-E458)*I458)</f>
        <v/>
      </c>
      <c r="K458" s="11" t="n"/>
      <c r="L458" s="12">
        <f>IF(OR(E458="",F458=""),"",(F458-E458)*I458-K458)</f>
        <v/>
      </c>
      <c r="M458" s="7" t="n"/>
      <c r="N458" s="7" t="n"/>
      <c r="O458" s="7" t="n"/>
      <c r="P458" s="9">
        <f>IF(OR(D458="",E458="",F458="",O458="Cancelada",O458="Não compareceu"),"",IF(SUMPRODUCT(($D$2:$D$501=D458)*($E$2:$E$501&lt;F458)*($F$2:$F$501&gt;E458)*($O$2:$O$501&lt;&gt;"Cancelada")*($O$2:$O$501&lt;&gt;"Não compareceu"))&gt;1,"CONFLITO",""))</f>
        <v/>
      </c>
      <c r="Q458" s="7" t="n"/>
    </row>
    <row r="459">
      <c r="A459" s="9">
        <f>IF(B459="","",ROW()-1)</f>
        <v/>
      </c>
      <c r="B459" s="7" t="n"/>
      <c r="C459" s="7" t="n"/>
      <c r="D459" s="6" t="n"/>
      <c r="E459" s="10" t="n"/>
      <c r="F459" s="10" t="n"/>
      <c r="G459" s="9">
        <f>IF(OR(E459="",F459=""),"",F459-E459)</f>
        <v/>
      </c>
      <c r="H459" s="8" t="n"/>
      <c r="I459" s="11" t="n"/>
      <c r="J459" s="12">
        <f>IF(OR(E459="",F459=""),"",(F459-E459)*I459)</f>
        <v/>
      </c>
      <c r="K459" s="11" t="n"/>
      <c r="L459" s="12">
        <f>IF(OR(E459="",F459=""),"",(F459-E459)*I459-K459)</f>
        <v/>
      </c>
      <c r="M459" s="7" t="n"/>
      <c r="N459" s="7" t="n"/>
      <c r="O459" s="7" t="n"/>
      <c r="P459" s="9">
        <f>IF(OR(D459="",E459="",F459="",O459="Cancelada",O459="Não compareceu"),"",IF(SUMPRODUCT(($D$2:$D$501=D459)*($E$2:$E$501&lt;F459)*($F$2:$F$501&gt;E459)*($O$2:$O$501&lt;&gt;"Cancelada")*($O$2:$O$501&lt;&gt;"Não compareceu"))&gt;1,"CONFLITO",""))</f>
        <v/>
      </c>
      <c r="Q459" s="7" t="n"/>
    </row>
    <row r="460">
      <c r="A460" s="9">
        <f>IF(B460="","",ROW()-1)</f>
        <v/>
      </c>
      <c r="B460" s="7" t="n"/>
      <c r="C460" s="7" t="n"/>
      <c r="D460" s="6" t="n"/>
      <c r="E460" s="10" t="n"/>
      <c r="F460" s="10" t="n"/>
      <c r="G460" s="9">
        <f>IF(OR(E460="",F460=""),"",F460-E460)</f>
        <v/>
      </c>
      <c r="H460" s="8" t="n"/>
      <c r="I460" s="11" t="n"/>
      <c r="J460" s="12">
        <f>IF(OR(E460="",F460=""),"",(F460-E460)*I460)</f>
        <v/>
      </c>
      <c r="K460" s="11" t="n"/>
      <c r="L460" s="12">
        <f>IF(OR(E460="",F460=""),"",(F460-E460)*I460-K460)</f>
        <v/>
      </c>
      <c r="M460" s="7" t="n"/>
      <c r="N460" s="7" t="n"/>
      <c r="O460" s="7" t="n"/>
      <c r="P460" s="9">
        <f>IF(OR(D460="",E460="",F460="",O460="Cancelada",O460="Não compareceu"),"",IF(SUMPRODUCT(($D$2:$D$501=D460)*($E$2:$E$501&lt;F460)*($F$2:$F$501&gt;E460)*($O$2:$O$501&lt;&gt;"Cancelada")*($O$2:$O$501&lt;&gt;"Não compareceu"))&gt;1,"CONFLITO",""))</f>
        <v/>
      </c>
      <c r="Q460" s="7" t="n"/>
    </row>
    <row r="461">
      <c r="A461" s="9">
        <f>IF(B461="","",ROW()-1)</f>
        <v/>
      </c>
      <c r="B461" s="7" t="n"/>
      <c r="C461" s="7" t="n"/>
      <c r="D461" s="6" t="n"/>
      <c r="E461" s="10" t="n"/>
      <c r="F461" s="10" t="n"/>
      <c r="G461" s="9">
        <f>IF(OR(E461="",F461=""),"",F461-E461)</f>
        <v/>
      </c>
      <c r="H461" s="8" t="n"/>
      <c r="I461" s="11" t="n"/>
      <c r="J461" s="12">
        <f>IF(OR(E461="",F461=""),"",(F461-E461)*I461)</f>
        <v/>
      </c>
      <c r="K461" s="11" t="n"/>
      <c r="L461" s="12">
        <f>IF(OR(E461="",F461=""),"",(F461-E461)*I461-K461)</f>
        <v/>
      </c>
      <c r="M461" s="7" t="n"/>
      <c r="N461" s="7" t="n"/>
      <c r="O461" s="7" t="n"/>
      <c r="P461" s="9">
        <f>IF(OR(D461="",E461="",F461="",O461="Cancelada",O461="Não compareceu"),"",IF(SUMPRODUCT(($D$2:$D$501=D461)*($E$2:$E$501&lt;F461)*($F$2:$F$501&gt;E461)*($O$2:$O$501&lt;&gt;"Cancelada")*($O$2:$O$501&lt;&gt;"Não compareceu"))&gt;1,"CONFLITO",""))</f>
        <v/>
      </c>
      <c r="Q461" s="7" t="n"/>
    </row>
    <row r="462">
      <c r="A462" s="9">
        <f>IF(B462="","",ROW()-1)</f>
        <v/>
      </c>
      <c r="B462" s="7" t="n"/>
      <c r="C462" s="7" t="n"/>
      <c r="D462" s="6" t="n"/>
      <c r="E462" s="10" t="n"/>
      <c r="F462" s="10" t="n"/>
      <c r="G462" s="9">
        <f>IF(OR(E462="",F462=""),"",F462-E462)</f>
        <v/>
      </c>
      <c r="H462" s="8" t="n"/>
      <c r="I462" s="11" t="n"/>
      <c r="J462" s="12">
        <f>IF(OR(E462="",F462=""),"",(F462-E462)*I462)</f>
        <v/>
      </c>
      <c r="K462" s="11" t="n"/>
      <c r="L462" s="12">
        <f>IF(OR(E462="",F462=""),"",(F462-E462)*I462-K462)</f>
        <v/>
      </c>
      <c r="M462" s="7" t="n"/>
      <c r="N462" s="7" t="n"/>
      <c r="O462" s="7" t="n"/>
      <c r="P462" s="9">
        <f>IF(OR(D462="",E462="",F462="",O462="Cancelada",O462="Não compareceu"),"",IF(SUMPRODUCT(($D$2:$D$501=D462)*($E$2:$E$501&lt;F462)*($F$2:$F$501&gt;E462)*($O$2:$O$501&lt;&gt;"Cancelada")*($O$2:$O$501&lt;&gt;"Não compareceu"))&gt;1,"CONFLITO",""))</f>
        <v/>
      </c>
      <c r="Q462" s="7" t="n"/>
    </row>
    <row r="463">
      <c r="A463" s="9">
        <f>IF(B463="","",ROW()-1)</f>
        <v/>
      </c>
      <c r="B463" s="7" t="n"/>
      <c r="C463" s="7" t="n"/>
      <c r="D463" s="6" t="n"/>
      <c r="E463" s="10" t="n"/>
      <c r="F463" s="10" t="n"/>
      <c r="G463" s="9">
        <f>IF(OR(E463="",F463=""),"",F463-E463)</f>
        <v/>
      </c>
      <c r="H463" s="8" t="n"/>
      <c r="I463" s="11" t="n"/>
      <c r="J463" s="12">
        <f>IF(OR(E463="",F463=""),"",(F463-E463)*I463)</f>
        <v/>
      </c>
      <c r="K463" s="11" t="n"/>
      <c r="L463" s="12">
        <f>IF(OR(E463="",F463=""),"",(F463-E463)*I463-K463)</f>
        <v/>
      </c>
      <c r="M463" s="7" t="n"/>
      <c r="N463" s="7" t="n"/>
      <c r="O463" s="7" t="n"/>
      <c r="P463" s="9">
        <f>IF(OR(D463="",E463="",F463="",O463="Cancelada",O463="Não compareceu"),"",IF(SUMPRODUCT(($D$2:$D$501=D463)*($E$2:$E$501&lt;F463)*($F$2:$F$501&gt;E463)*($O$2:$O$501&lt;&gt;"Cancelada")*($O$2:$O$501&lt;&gt;"Não compareceu"))&gt;1,"CONFLITO",""))</f>
        <v/>
      </c>
      <c r="Q463" s="7" t="n"/>
    </row>
    <row r="464">
      <c r="A464" s="9">
        <f>IF(B464="","",ROW()-1)</f>
        <v/>
      </c>
      <c r="B464" s="7" t="n"/>
      <c r="C464" s="7" t="n"/>
      <c r="D464" s="6" t="n"/>
      <c r="E464" s="10" t="n"/>
      <c r="F464" s="10" t="n"/>
      <c r="G464" s="9">
        <f>IF(OR(E464="",F464=""),"",F464-E464)</f>
        <v/>
      </c>
      <c r="H464" s="8" t="n"/>
      <c r="I464" s="11" t="n"/>
      <c r="J464" s="12">
        <f>IF(OR(E464="",F464=""),"",(F464-E464)*I464)</f>
        <v/>
      </c>
      <c r="K464" s="11" t="n"/>
      <c r="L464" s="12">
        <f>IF(OR(E464="",F464=""),"",(F464-E464)*I464-K464)</f>
        <v/>
      </c>
      <c r="M464" s="7" t="n"/>
      <c r="N464" s="7" t="n"/>
      <c r="O464" s="7" t="n"/>
      <c r="P464" s="9">
        <f>IF(OR(D464="",E464="",F464="",O464="Cancelada",O464="Não compareceu"),"",IF(SUMPRODUCT(($D$2:$D$501=D464)*($E$2:$E$501&lt;F464)*($F$2:$F$501&gt;E464)*($O$2:$O$501&lt;&gt;"Cancelada")*($O$2:$O$501&lt;&gt;"Não compareceu"))&gt;1,"CONFLITO",""))</f>
        <v/>
      </c>
      <c r="Q464" s="7" t="n"/>
    </row>
    <row r="465">
      <c r="A465" s="9">
        <f>IF(B465="","",ROW()-1)</f>
        <v/>
      </c>
      <c r="B465" s="7" t="n"/>
      <c r="C465" s="7" t="n"/>
      <c r="D465" s="6" t="n"/>
      <c r="E465" s="10" t="n"/>
      <c r="F465" s="10" t="n"/>
      <c r="G465" s="9">
        <f>IF(OR(E465="",F465=""),"",F465-E465)</f>
        <v/>
      </c>
      <c r="H465" s="8" t="n"/>
      <c r="I465" s="11" t="n"/>
      <c r="J465" s="12">
        <f>IF(OR(E465="",F465=""),"",(F465-E465)*I465)</f>
        <v/>
      </c>
      <c r="K465" s="11" t="n"/>
      <c r="L465" s="12">
        <f>IF(OR(E465="",F465=""),"",(F465-E465)*I465-K465)</f>
        <v/>
      </c>
      <c r="M465" s="7" t="n"/>
      <c r="N465" s="7" t="n"/>
      <c r="O465" s="7" t="n"/>
      <c r="P465" s="9">
        <f>IF(OR(D465="",E465="",F465="",O465="Cancelada",O465="Não compareceu"),"",IF(SUMPRODUCT(($D$2:$D$501=D465)*($E$2:$E$501&lt;F465)*($F$2:$F$501&gt;E465)*($O$2:$O$501&lt;&gt;"Cancelada")*($O$2:$O$501&lt;&gt;"Não compareceu"))&gt;1,"CONFLITO",""))</f>
        <v/>
      </c>
      <c r="Q465" s="7" t="n"/>
    </row>
    <row r="466">
      <c r="A466" s="9">
        <f>IF(B466="","",ROW()-1)</f>
        <v/>
      </c>
      <c r="B466" s="7" t="n"/>
      <c r="C466" s="7" t="n"/>
      <c r="D466" s="6" t="n"/>
      <c r="E466" s="10" t="n"/>
      <c r="F466" s="10" t="n"/>
      <c r="G466" s="9">
        <f>IF(OR(E466="",F466=""),"",F466-E466)</f>
        <v/>
      </c>
      <c r="H466" s="8" t="n"/>
      <c r="I466" s="11" t="n"/>
      <c r="J466" s="12">
        <f>IF(OR(E466="",F466=""),"",(F466-E466)*I466)</f>
        <v/>
      </c>
      <c r="K466" s="11" t="n"/>
      <c r="L466" s="12">
        <f>IF(OR(E466="",F466=""),"",(F466-E466)*I466-K466)</f>
        <v/>
      </c>
      <c r="M466" s="7" t="n"/>
      <c r="N466" s="7" t="n"/>
      <c r="O466" s="7" t="n"/>
      <c r="P466" s="9">
        <f>IF(OR(D466="",E466="",F466="",O466="Cancelada",O466="Não compareceu"),"",IF(SUMPRODUCT(($D$2:$D$501=D466)*($E$2:$E$501&lt;F466)*($F$2:$F$501&gt;E466)*($O$2:$O$501&lt;&gt;"Cancelada")*($O$2:$O$501&lt;&gt;"Não compareceu"))&gt;1,"CONFLITO",""))</f>
        <v/>
      </c>
      <c r="Q466" s="7" t="n"/>
    </row>
    <row r="467">
      <c r="A467" s="9">
        <f>IF(B467="","",ROW()-1)</f>
        <v/>
      </c>
      <c r="B467" s="7" t="n"/>
      <c r="C467" s="7" t="n"/>
      <c r="D467" s="6" t="n"/>
      <c r="E467" s="10" t="n"/>
      <c r="F467" s="10" t="n"/>
      <c r="G467" s="9">
        <f>IF(OR(E467="",F467=""),"",F467-E467)</f>
        <v/>
      </c>
      <c r="H467" s="8" t="n"/>
      <c r="I467" s="11" t="n"/>
      <c r="J467" s="12">
        <f>IF(OR(E467="",F467=""),"",(F467-E467)*I467)</f>
        <v/>
      </c>
      <c r="K467" s="11" t="n"/>
      <c r="L467" s="12">
        <f>IF(OR(E467="",F467=""),"",(F467-E467)*I467-K467)</f>
        <v/>
      </c>
      <c r="M467" s="7" t="n"/>
      <c r="N467" s="7" t="n"/>
      <c r="O467" s="7" t="n"/>
      <c r="P467" s="9">
        <f>IF(OR(D467="",E467="",F467="",O467="Cancelada",O467="Não compareceu"),"",IF(SUMPRODUCT(($D$2:$D$501=D467)*($E$2:$E$501&lt;F467)*($F$2:$F$501&gt;E467)*($O$2:$O$501&lt;&gt;"Cancelada")*($O$2:$O$501&lt;&gt;"Não compareceu"))&gt;1,"CONFLITO",""))</f>
        <v/>
      </c>
      <c r="Q467" s="7" t="n"/>
    </row>
    <row r="468">
      <c r="A468" s="9">
        <f>IF(B468="","",ROW()-1)</f>
        <v/>
      </c>
      <c r="B468" s="7" t="n"/>
      <c r="C468" s="7" t="n"/>
      <c r="D468" s="6" t="n"/>
      <c r="E468" s="10" t="n"/>
      <c r="F468" s="10" t="n"/>
      <c r="G468" s="9">
        <f>IF(OR(E468="",F468=""),"",F468-E468)</f>
        <v/>
      </c>
      <c r="H468" s="8" t="n"/>
      <c r="I468" s="11" t="n"/>
      <c r="J468" s="12">
        <f>IF(OR(E468="",F468=""),"",(F468-E468)*I468)</f>
        <v/>
      </c>
      <c r="K468" s="11" t="n"/>
      <c r="L468" s="12">
        <f>IF(OR(E468="",F468=""),"",(F468-E468)*I468-K468)</f>
        <v/>
      </c>
      <c r="M468" s="7" t="n"/>
      <c r="N468" s="7" t="n"/>
      <c r="O468" s="7" t="n"/>
      <c r="P468" s="9">
        <f>IF(OR(D468="",E468="",F468="",O468="Cancelada",O468="Não compareceu"),"",IF(SUMPRODUCT(($D$2:$D$501=D468)*($E$2:$E$501&lt;F468)*($F$2:$F$501&gt;E468)*($O$2:$O$501&lt;&gt;"Cancelada")*($O$2:$O$501&lt;&gt;"Não compareceu"))&gt;1,"CONFLITO",""))</f>
        <v/>
      </c>
      <c r="Q468" s="7" t="n"/>
    </row>
    <row r="469">
      <c r="A469" s="9">
        <f>IF(B469="","",ROW()-1)</f>
        <v/>
      </c>
      <c r="B469" s="7" t="n"/>
      <c r="C469" s="7" t="n"/>
      <c r="D469" s="6" t="n"/>
      <c r="E469" s="10" t="n"/>
      <c r="F469" s="10" t="n"/>
      <c r="G469" s="9">
        <f>IF(OR(E469="",F469=""),"",F469-E469)</f>
        <v/>
      </c>
      <c r="H469" s="8" t="n"/>
      <c r="I469" s="11" t="n"/>
      <c r="J469" s="12">
        <f>IF(OR(E469="",F469=""),"",(F469-E469)*I469)</f>
        <v/>
      </c>
      <c r="K469" s="11" t="n"/>
      <c r="L469" s="12">
        <f>IF(OR(E469="",F469=""),"",(F469-E469)*I469-K469)</f>
        <v/>
      </c>
      <c r="M469" s="7" t="n"/>
      <c r="N469" s="7" t="n"/>
      <c r="O469" s="7" t="n"/>
      <c r="P469" s="9">
        <f>IF(OR(D469="",E469="",F469="",O469="Cancelada",O469="Não compareceu"),"",IF(SUMPRODUCT(($D$2:$D$501=D469)*($E$2:$E$501&lt;F469)*($F$2:$F$501&gt;E469)*($O$2:$O$501&lt;&gt;"Cancelada")*($O$2:$O$501&lt;&gt;"Não compareceu"))&gt;1,"CONFLITO",""))</f>
        <v/>
      </c>
      <c r="Q469" s="7" t="n"/>
    </row>
    <row r="470">
      <c r="A470" s="9">
        <f>IF(B470="","",ROW()-1)</f>
        <v/>
      </c>
      <c r="B470" s="7" t="n"/>
      <c r="C470" s="7" t="n"/>
      <c r="D470" s="6" t="n"/>
      <c r="E470" s="10" t="n"/>
      <c r="F470" s="10" t="n"/>
      <c r="G470" s="9">
        <f>IF(OR(E470="",F470=""),"",F470-E470)</f>
        <v/>
      </c>
      <c r="H470" s="8" t="n"/>
      <c r="I470" s="11" t="n"/>
      <c r="J470" s="12">
        <f>IF(OR(E470="",F470=""),"",(F470-E470)*I470)</f>
        <v/>
      </c>
      <c r="K470" s="11" t="n"/>
      <c r="L470" s="12">
        <f>IF(OR(E470="",F470=""),"",(F470-E470)*I470-K470)</f>
        <v/>
      </c>
      <c r="M470" s="7" t="n"/>
      <c r="N470" s="7" t="n"/>
      <c r="O470" s="7" t="n"/>
      <c r="P470" s="9">
        <f>IF(OR(D470="",E470="",F470="",O470="Cancelada",O470="Não compareceu"),"",IF(SUMPRODUCT(($D$2:$D$501=D470)*($E$2:$E$501&lt;F470)*($F$2:$F$501&gt;E470)*($O$2:$O$501&lt;&gt;"Cancelada")*($O$2:$O$501&lt;&gt;"Não compareceu"))&gt;1,"CONFLITO",""))</f>
        <v/>
      </c>
      <c r="Q470" s="7" t="n"/>
    </row>
    <row r="471">
      <c r="A471" s="9">
        <f>IF(B471="","",ROW()-1)</f>
        <v/>
      </c>
      <c r="B471" s="7" t="n"/>
      <c r="C471" s="7" t="n"/>
      <c r="D471" s="6" t="n"/>
      <c r="E471" s="10" t="n"/>
      <c r="F471" s="10" t="n"/>
      <c r="G471" s="9">
        <f>IF(OR(E471="",F471=""),"",F471-E471)</f>
        <v/>
      </c>
      <c r="H471" s="8" t="n"/>
      <c r="I471" s="11" t="n"/>
      <c r="J471" s="12">
        <f>IF(OR(E471="",F471=""),"",(F471-E471)*I471)</f>
        <v/>
      </c>
      <c r="K471" s="11" t="n"/>
      <c r="L471" s="12">
        <f>IF(OR(E471="",F471=""),"",(F471-E471)*I471-K471)</f>
        <v/>
      </c>
      <c r="M471" s="7" t="n"/>
      <c r="N471" s="7" t="n"/>
      <c r="O471" s="7" t="n"/>
      <c r="P471" s="9">
        <f>IF(OR(D471="",E471="",F471="",O471="Cancelada",O471="Não compareceu"),"",IF(SUMPRODUCT(($D$2:$D$501=D471)*($E$2:$E$501&lt;F471)*($F$2:$F$501&gt;E471)*($O$2:$O$501&lt;&gt;"Cancelada")*($O$2:$O$501&lt;&gt;"Não compareceu"))&gt;1,"CONFLITO",""))</f>
        <v/>
      </c>
      <c r="Q471" s="7" t="n"/>
    </row>
    <row r="472">
      <c r="A472" s="9">
        <f>IF(B472="","",ROW()-1)</f>
        <v/>
      </c>
      <c r="B472" s="7" t="n"/>
      <c r="C472" s="7" t="n"/>
      <c r="D472" s="6" t="n"/>
      <c r="E472" s="10" t="n"/>
      <c r="F472" s="10" t="n"/>
      <c r="G472" s="9">
        <f>IF(OR(E472="",F472=""),"",F472-E472)</f>
        <v/>
      </c>
      <c r="H472" s="8" t="n"/>
      <c r="I472" s="11" t="n"/>
      <c r="J472" s="12">
        <f>IF(OR(E472="",F472=""),"",(F472-E472)*I472)</f>
        <v/>
      </c>
      <c r="K472" s="11" t="n"/>
      <c r="L472" s="12">
        <f>IF(OR(E472="",F472=""),"",(F472-E472)*I472-K472)</f>
        <v/>
      </c>
      <c r="M472" s="7" t="n"/>
      <c r="N472" s="7" t="n"/>
      <c r="O472" s="7" t="n"/>
      <c r="P472" s="9">
        <f>IF(OR(D472="",E472="",F472="",O472="Cancelada",O472="Não compareceu"),"",IF(SUMPRODUCT(($D$2:$D$501=D472)*($E$2:$E$501&lt;F472)*($F$2:$F$501&gt;E472)*($O$2:$O$501&lt;&gt;"Cancelada")*($O$2:$O$501&lt;&gt;"Não compareceu"))&gt;1,"CONFLITO",""))</f>
        <v/>
      </c>
      <c r="Q472" s="7" t="n"/>
    </row>
    <row r="473">
      <c r="A473" s="9">
        <f>IF(B473="","",ROW()-1)</f>
        <v/>
      </c>
      <c r="B473" s="7" t="n"/>
      <c r="C473" s="7" t="n"/>
      <c r="D473" s="6" t="n"/>
      <c r="E473" s="10" t="n"/>
      <c r="F473" s="10" t="n"/>
      <c r="G473" s="9">
        <f>IF(OR(E473="",F473=""),"",F473-E473)</f>
        <v/>
      </c>
      <c r="H473" s="8" t="n"/>
      <c r="I473" s="11" t="n"/>
      <c r="J473" s="12">
        <f>IF(OR(E473="",F473=""),"",(F473-E473)*I473)</f>
        <v/>
      </c>
      <c r="K473" s="11" t="n"/>
      <c r="L473" s="12">
        <f>IF(OR(E473="",F473=""),"",(F473-E473)*I473-K473)</f>
        <v/>
      </c>
      <c r="M473" s="7" t="n"/>
      <c r="N473" s="7" t="n"/>
      <c r="O473" s="7" t="n"/>
      <c r="P473" s="9">
        <f>IF(OR(D473="",E473="",F473="",O473="Cancelada",O473="Não compareceu"),"",IF(SUMPRODUCT(($D$2:$D$501=D473)*($E$2:$E$501&lt;F473)*($F$2:$F$501&gt;E473)*($O$2:$O$501&lt;&gt;"Cancelada")*($O$2:$O$501&lt;&gt;"Não compareceu"))&gt;1,"CONFLITO",""))</f>
        <v/>
      </c>
      <c r="Q473" s="7" t="n"/>
    </row>
    <row r="474">
      <c r="A474" s="9">
        <f>IF(B474="","",ROW()-1)</f>
        <v/>
      </c>
      <c r="B474" s="7" t="n"/>
      <c r="C474" s="7" t="n"/>
      <c r="D474" s="6" t="n"/>
      <c r="E474" s="10" t="n"/>
      <c r="F474" s="10" t="n"/>
      <c r="G474" s="9">
        <f>IF(OR(E474="",F474=""),"",F474-E474)</f>
        <v/>
      </c>
      <c r="H474" s="8" t="n"/>
      <c r="I474" s="11" t="n"/>
      <c r="J474" s="12">
        <f>IF(OR(E474="",F474=""),"",(F474-E474)*I474)</f>
        <v/>
      </c>
      <c r="K474" s="11" t="n"/>
      <c r="L474" s="12">
        <f>IF(OR(E474="",F474=""),"",(F474-E474)*I474-K474)</f>
        <v/>
      </c>
      <c r="M474" s="7" t="n"/>
      <c r="N474" s="7" t="n"/>
      <c r="O474" s="7" t="n"/>
      <c r="P474" s="9">
        <f>IF(OR(D474="",E474="",F474="",O474="Cancelada",O474="Não compareceu"),"",IF(SUMPRODUCT(($D$2:$D$501=D474)*($E$2:$E$501&lt;F474)*($F$2:$F$501&gt;E474)*($O$2:$O$501&lt;&gt;"Cancelada")*($O$2:$O$501&lt;&gt;"Não compareceu"))&gt;1,"CONFLITO",""))</f>
        <v/>
      </c>
      <c r="Q474" s="7" t="n"/>
    </row>
    <row r="475">
      <c r="A475" s="9">
        <f>IF(B475="","",ROW()-1)</f>
        <v/>
      </c>
      <c r="B475" s="7" t="n"/>
      <c r="C475" s="7" t="n"/>
      <c r="D475" s="6" t="n"/>
      <c r="E475" s="10" t="n"/>
      <c r="F475" s="10" t="n"/>
      <c r="G475" s="9">
        <f>IF(OR(E475="",F475=""),"",F475-E475)</f>
        <v/>
      </c>
      <c r="H475" s="8" t="n"/>
      <c r="I475" s="11" t="n"/>
      <c r="J475" s="12">
        <f>IF(OR(E475="",F475=""),"",(F475-E475)*I475)</f>
        <v/>
      </c>
      <c r="K475" s="11" t="n"/>
      <c r="L475" s="12">
        <f>IF(OR(E475="",F475=""),"",(F475-E475)*I475-K475)</f>
        <v/>
      </c>
      <c r="M475" s="7" t="n"/>
      <c r="N475" s="7" t="n"/>
      <c r="O475" s="7" t="n"/>
      <c r="P475" s="9">
        <f>IF(OR(D475="",E475="",F475="",O475="Cancelada",O475="Não compareceu"),"",IF(SUMPRODUCT(($D$2:$D$501=D475)*($E$2:$E$501&lt;F475)*($F$2:$F$501&gt;E475)*($O$2:$O$501&lt;&gt;"Cancelada")*($O$2:$O$501&lt;&gt;"Não compareceu"))&gt;1,"CONFLITO",""))</f>
        <v/>
      </c>
      <c r="Q475" s="7" t="n"/>
    </row>
    <row r="476">
      <c r="A476" s="9">
        <f>IF(B476="","",ROW()-1)</f>
        <v/>
      </c>
      <c r="B476" s="7" t="n"/>
      <c r="C476" s="7" t="n"/>
      <c r="D476" s="6" t="n"/>
      <c r="E476" s="10" t="n"/>
      <c r="F476" s="10" t="n"/>
      <c r="G476" s="9">
        <f>IF(OR(E476="",F476=""),"",F476-E476)</f>
        <v/>
      </c>
      <c r="H476" s="8" t="n"/>
      <c r="I476" s="11" t="n"/>
      <c r="J476" s="12">
        <f>IF(OR(E476="",F476=""),"",(F476-E476)*I476)</f>
        <v/>
      </c>
      <c r="K476" s="11" t="n"/>
      <c r="L476" s="12">
        <f>IF(OR(E476="",F476=""),"",(F476-E476)*I476-K476)</f>
        <v/>
      </c>
      <c r="M476" s="7" t="n"/>
      <c r="N476" s="7" t="n"/>
      <c r="O476" s="7" t="n"/>
      <c r="P476" s="9">
        <f>IF(OR(D476="",E476="",F476="",O476="Cancelada",O476="Não compareceu"),"",IF(SUMPRODUCT(($D$2:$D$501=D476)*($E$2:$E$501&lt;F476)*($F$2:$F$501&gt;E476)*($O$2:$O$501&lt;&gt;"Cancelada")*($O$2:$O$501&lt;&gt;"Não compareceu"))&gt;1,"CONFLITO",""))</f>
        <v/>
      </c>
      <c r="Q476" s="7" t="n"/>
    </row>
    <row r="477">
      <c r="A477" s="9">
        <f>IF(B477="","",ROW()-1)</f>
        <v/>
      </c>
      <c r="B477" s="7" t="n"/>
      <c r="C477" s="7" t="n"/>
      <c r="D477" s="6" t="n"/>
      <c r="E477" s="10" t="n"/>
      <c r="F477" s="10" t="n"/>
      <c r="G477" s="9">
        <f>IF(OR(E477="",F477=""),"",F477-E477)</f>
        <v/>
      </c>
      <c r="H477" s="8" t="n"/>
      <c r="I477" s="11" t="n"/>
      <c r="J477" s="12">
        <f>IF(OR(E477="",F477=""),"",(F477-E477)*I477)</f>
        <v/>
      </c>
      <c r="K477" s="11" t="n"/>
      <c r="L477" s="12">
        <f>IF(OR(E477="",F477=""),"",(F477-E477)*I477-K477)</f>
        <v/>
      </c>
      <c r="M477" s="7" t="n"/>
      <c r="N477" s="7" t="n"/>
      <c r="O477" s="7" t="n"/>
      <c r="P477" s="9">
        <f>IF(OR(D477="",E477="",F477="",O477="Cancelada",O477="Não compareceu"),"",IF(SUMPRODUCT(($D$2:$D$501=D477)*($E$2:$E$501&lt;F477)*($F$2:$F$501&gt;E477)*($O$2:$O$501&lt;&gt;"Cancelada")*($O$2:$O$501&lt;&gt;"Não compareceu"))&gt;1,"CONFLITO",""))</f>
        <v/>
      </c>
      <c r="Q477" s="7" t="n"/>
    </row>
    <row r="478">
      <c r="A478" s="9">
        <f>IF(B478="","",ROW()-1)</f>
        <v/>
      </c>
      <c r="B478" s="7" t="n"/>
      <c r="C478" s="7" t="n"/>
      <c r="D478" s="6" t="n"/>
      <c r="E478" s="10" t="n"/>
      <c r="F478" s="10" t="n"/>
      <c r="G478" s="9">
        <f>IF(OR(E478="",F478=""),"",F478-E478)</f>
        <v/>
      </c>
      <c r="H478" s="8" t="n"/>
      <c r="I478" s="11" t="n"/>
      <c r="J478" s="12">
        <f>IF(OR(E478="",F478=""),"",(F478-E478)*I478)</f>
        <v/>
      </c>
      <c r="K478" s="11" t="n"/>
      <c r="L478" s="12">
        <f>IF(OR(E478="",F478=""),"",(F478-E478)*I478-K478)</f>
        <v/>
      </c>
      <c r="M478" s="7" t="n"/>
      <c r="N478" s="7" t="n"/>
      <c r="O478" s="7" t="n"/>
      <c r="P478" s="9">
        <f>IF(OR(D478="",E478="",F478="",O478="Cancelada",O478="Não compareceu"),"",IF(SUMPRODUCT(($D$2:$D$501=D478)*($E$2:$E$501&lt;F478)*($F$2:$F$501&gt;E478)*($O$2:$O$501&lt;&gt;"Cancelada")*($O$2:$O$501&lt;&gt;"Não compareceu"))&gt;1,"CONFLITO",""))</f>
        <v/>
      </c>
      <c r="Q478" s="7" t="n"/>
    </row>
    <row r="479">
      <c r="A479" s="9">
        <f>IF(B479="","",ROW()-1)</f>
        <v/>
      </c>
      <c r="B479" s="7" t="n"/>
      <c r="C479" s="7" t="n"/>
      <c r="D479" s="6" t="n"/>
      <c r="E479" s="10" t="n"/>
      <c r="F479" s="10" t="n"/>
      <c r="G479" s="9">
        <f>IF(OR(E479="",F479=""),"",F479-E479)</f>
        <v/>
      </c>
      <c r="H479" s="8" t="n"/>
      <c r="I479" s="11" t="n"/>
      <c r="J479" s="12">
        <f>IF(OR(E479="",F479=""),"",(F479-E479)*I479)</f>
        <v/>
      </c>
      <c r="K479" s="11" t="n"/>
      <c r="L479" s="12">
        <f>IF(OR(E479="",F479=""),"",(F479-E479)*I479-K479)</f>
        <v/>
      </c>
      <c r="M479" s="7" t="n"/>
      <c r="N479" s="7" t="n"/>
      <c r="O479" s="7" t="n"/>
      <c r="P479" s="9">
        <f>IF(OR(D479="",E479="",F479="",O479="Cancelada",O479="Não compareceu"),"",IF(SUMPRODUCT(($D$2:$D$501=D479)*($E$2:$E$501&lt;F479)*($F$2:$F$501&gt;E479)*($O$2:$O$501&lt;&gt;"Cancelada")*($O$2:$O$501&lt;&gt;"Não compareceu"))&gt;1,"CONFLITO",""))</f>
        <v/>
      </c>
      <c r="Q479" s="7" t="n"/>
    </row>
    <row r="480">
      <c r="A480" s="9">
        <f>IF(B480="","",ROW()-1)</f>
        <v/>
      </c>
      <c r="B480" s="7" t="n"/>
      <c r="C480" s="7" t="n"/>
      <c r="D480" s="6" t="n"/>
      <c r="E480" s="10" t="n"/>
      <c r="F480" s="10" t="n"/>
      <c r="G480" s="9">
        <f>IF(OR(E480="",F480=""),"",F480-E480)</f>
        <v/>
      </c>
      <c r="H480" s="8" t="n"/>
      <c r="I480" s="11" t="n"/>
      <c r="J480" s="12">
        <f>IF(OR(E480="",F480=""),"",(F480-E480)*I480)</f>
        <v/>
      </c>
      <c r="K480" s="11" t="n"/>
      <c r="L480" s="12">
        <f>IF(OR(E480="",F480=""),"",(F480-E480)*I480-K480)</f>
        <v/>
      </c>
      <c r="M480" s="7" t="n"/>
      <c r="N480" s="7" t="n"/>
      <c r="O480" s="7" t="n"/>
      <c r="P480" s="9">
        <f>IF(OR(D480="",E480="",F480="",O480="Cancelada",O480="Não compareceu"),"",IF(SUMPRODUCT(($D$2:$D$501=D480)*($E$2:$E$501&lt;F480)*($F$2:$F$501&gt;E480)*($O$2:$O$501&lt;&gt;"Cancelada")*($O$2:$O$501&lt;&gt;"Não compareceu"))&gt;1,"CONFLITO",""))</f>
        <v/>
      </c>
      <c r="Q480" s="7" t="n"/>
    </row>
    <row r="481">
      <c r="A481" s="9">
        <f>IF(B481="","",ROW()-1)</f>
        <v/>
      </c>
      <c r="B481" s="7" t="n"/>
      <c r="C481" s="7" t="n"/>
      <c r="D481" s="6" t="n"/>
      <c r="E481" s="10" t="n"/>
      <c r="F481" s="10" t="n"/>
      <c r="G481" s="9">
        <f>IF(OR(E481="",F481=""),"",F481-E481)</f>
        <v/>
      </c>
      <c r="H481" s="8" t="n"/>
      <c r="I481" s="11" t="n"/>
      <c r="J481" s="12">
        <f>IF(OR(E481="",F481=""),"",(F481-E481)*I481)</f>
        <v/>
      </c>
      <c r="K481" s="11" t="n"/>
      <c r="L481" s="12">
        <f>IF(OR(E481="",F481=""),"",(F481-E481)*I481-K481)</f>
        <v/>
      </c>
      <c r="M481" s="7" t="n"/>
      <c r="N481" s="7" t="n"/>
      <c r="O481" s="7" t="n"/>
      <c r="P481" s="9">
        <f>IF(OR(D481="",E481="",F481="",O481="Cancelada",O481="Não compareceu"),"",IF(SUMPRODUCT(($D$2:$D$501=D481)*($E$2:$E$501&lt;F481)*($F$2:$F$501&gt;E481)*($O$2:$O$501&lt;&gt;"Cancelada")*($O$2:$O$501&lt;&gt;"Não compareceu"))&gt;1,"CONFLITO",""))</f>
        <v/>
      </c>
      <c r="Q481" s="7" t="n"/>
    </row>
    <row r="482">
      <c r="A482" s="9">
        <f>IF(B482="","",ROW()-1)</f>
        <v/>
      </c>
      <c r="B482" s="7" t="n"/>
      <c r="C482" s="7" t="n"/>
      <c r="D482" s="6" t="n"/>
      <c r="E482" s="10" t="n"/>
      <c r="F482" s="10" t="n"/>
      <c r="G482" s="9">
        <f>IF(OR(E482="",F482=""),"",F482-E482)</f>
        <v/>
      </c>
      <c r="H482" s="8" t="n"/>
      <c r="I482" s="11" t="n"/>
      <c r="J482" s="12">
        <f>IF(OR(E482="",F482=""),"",(F482-E482)*I482)</f>
        <v/>
      </c>
      <c r="K482" s="11" t="n"/>
      <c r="L482" s="12">
        <f>IF(OR(E482="",F482=""),"",(F482-E482)*I482-K482)</f>
        <v/>
      </c>
      <c r="M482" s="7" t="n"/>
      <c r="N482" s="7" t="n"/>
      <c r="O482" s="7" t="n"/>
      <c r="P482" s="9">
        <f>IF(OR(D482="",E482="",F482="",O482="Cancelada",O482="Não compareceu"),"",IF(SUMPRODUCT(($D$2:$D$501=D482)*($E$2:$E$501&lt;F482)*($F$2:$F$501&gt;E482)*($O$2:$O$501&lt;&gt;"Cancelada")*($O$2:$O$501&lt;&gt;"Não compareceu"))&gt;1,"CONFLITO",""))</f>
        <v/>
      </c>
      <c r="Q482" s="7" t="n"/>
    </row>
    <row r="483">
      <c r="A483" s="9">
        <f>IF(B483="","",ROW()-1)</f>
        <v/>
      </c>
      <c r="B483" s="7" t="n"/>
      <c r="C483" s="7" t="n"/>
      <c r="D483" s="6" t="n"/>
      <c r="E483" s="10" t="n"/>
      <c r="F483" s="10" t="n"/>
      <c r="G483" s="9">
        <f>IF(OR(E483="",F483=""),"",F483-E483)</f>
        <v/>
      </c>
      <c r="H483" s="8" t="n"/>
      <c r="I483" s="11" t="n"/>
      <c r="J483" s="12">
        <f>IF(OR(E483="",F483=""),"",(F483-E483)*I483)</f>
        <v/>
      </c>
      <c r="K483" s="11" t="n"/>
      <c r="L483" s="12">
        <f>IF(OR(E483="",F483=""),"",(F483-E483)*I483-K483)</f>
        <v/>
      </c>
      <c r="M483" s="7" t="n"/>
      <c r="N483" s="7" t="n"/>
      <c r="O483" s="7" t="n"/>
      <c r="P483" s="9">
        <f>IF(OR(D483="",E483="",F483="",O483="Cancelada",O483="Não compareceu"),"",IF(SUMPRODUCT(($D$2:$D$501=D483)*($E$2:$E$501&lt;F483)*($F$2:$F$501&gt;E483)*($O$2:$O$501&lt;&gt;"Cancelada")*($O$2:$O$501&lt;&gt;"Não compareceu"))&gt;1,"CONFLITO",""))</f>
        <v/>
      </c>
      <c r="Q483" s="7" t="n"/>
    </row>
    <row r="484">
      <c r="A484" s="9">
        <f>IF(B484="","",ROW()-1)</f>
        <v/>
      </c>
      <c r="B484" s="7" t="n"/>
      <c r="C484" s="7" t="n"/>
      <c r="D484" s="6" t="n"/>
      <c r="E484" s="10" t="n"/>
      <c r="F484" s="10" t="n"/>
      <c r="G484" s="9">
        <f>IF(OR(E484="",F484=""),"",F484-E484)</f>
        <v/>
      </c>
      <c r="H484" s="8" t="n"/>
      <c r="I484" s="11" t="n"/>
      <c r="J484" s="12">
        <f>IF(OR(E484="",F484=""),"",(F484-E484)*I484)</f>
        <v/>
      </c>
      <c r="K484" s="11" t="n"/>
      <c r="L484" s="12">
        <f>IF(OR(E484="",F484=""),"",(F484-E484)*I484-K484)</f>
        <v/>
      </c>
      <c r="M484" s="7" t="n"/>
      <c r="N484" s="7" t="n"/>
      <c r="O484" s="7" t="n"/>
      <c r="P484" s="9">
        <f>IF(OR(D484="",E484="",F484="",O484="Cancelada",O484="Não compareceu"),"",IF(SUMPRODUCT(($D$2:$D$501=D484)*($E$2:$E$501&lt;F484)*($F$2:$F$501&gt;E484)*($O$2:$O$501&lt;&gt;"Cancelada")*($O$2:$O$501&lt;&gt;"Não compareceu"))&gt;1,"CONFLITO",""))</f>
        <v/>
      </c>
      <c r="Q484" s="7" t="n"/>
    </row>
    <row r="485">
      <c r="A485" s="9">
        <f>IF(B485="","",ROW()-1)</f>
        <v/>
      </c>
      <c r="B485" s="7" t="n"/>
      <c r="C485" s="7" t="n"/>
      <c r="D485" s="6" t="n"/>
      <c r="E485" s="10" t="n"/>
      <c r="F485" s="10" t="n"/>
      <c r="G485" s="9">
        <f>IF(OR(E485="",F485=""),"",F485-E485)</f>
        <v/>
      </c>
      <c r="H485" s="8" t="n"/>
      <c r="I485" s="11" t="n"/>
      <c r="J485" s="12">
        <f>IF(OR(E485="",F485=""),"",(F485-E485)*I485)</f>
        <v/>
      </c>
      <c r="K485" s="11" t="n"/>
      <c r="L485" s="12">
        <f>IF(OR(E485="",F485=""),"",(F485-E485)*I485-K485)</f>
        <v/>
      </c>
      <c r="M485" s="7" t="n"/>
      <c r="N485" s="7" t="n"/>
      <c r="O485" s="7" t="n"/>
      <c r="P485" s="9">
        <f>IF(OR(D485="",E485="",F485="",O485="Cancelada",O485="Não compareceu"),"",IF(SUMPRODUCT(($D$2:$D$501=D485)*($E$2:$E$501&lt;F485)*($F$2:$F$501&gt;E485)*($O$2:$O$501&lt;&gt;"Cancelada")*($O$2:$O$501&lt;&gt;"Não compareceu"))&gt;1,"CONFLITO",""))</f>
        <v/>
      </c>
      <c r="Q485" s="7" t="n"/>
    </row>
    <row r="486">
      <c r="A486" s="9">
        <f>IF(B486="","",ROW()-1)</f>
        <v/>
      </c>
      <c r="B486" s="7" t="n"/>
      <c r="C486" s="7" t="n"/>
      <c r="D486" s="6" t="n"/>
      <c r="E486" s="10" t="n"/>
      <c r="F486" s="10" t="n"/>
      <c r="G486" s="9">
        <f>IF(OR(E486="",F486=""),"",F486-E486)</f>
        <v/>
      </c>
      <c r="H486" s="8" t="n"/>
      <c r="I486" s="11" t="n"/>
      <c r="J486" s="12">
        <f>IF(OR(E486="",F486=""),"",(F486-E486)*I486)</f>
        <v/>
      </c>
      <c r="K486" s="11" t="n"/>
      <c r="L486" s="12">
        <f>IF(OR(E486="",F486=""),"",(F486-E486)*I486-K486)</f>
        <v/>
      </c>
      <c r="M486" s="7" t="n"/>
      <c r="N486" s="7" t="n"/>
      <c r="O486" s="7" t="n"/>
      <c r="P486" s="9">
        <f>IF(OR(D486="",E486="",F486="",O486="Cancelada",O486="Não compareceu"),"",IF(SUMPRODUCT(($D$2:$D$501=D486)*($E$2:$E$501&lt;F486)*($F$2:$F$501&gt;E486)*($O$2:$O$501&lt;&gt;"Cancelada")*($O$2:$O$501&lt;&gt;"Não compareceu"))&gt;1,"CONFLITO",""))</f>
        <v/>
      </c>
      <c r="Q486" s="7" t="n"/>
    </row>
    <row r="487">
      <c r="A487" s="9">
        <f>IF(B487="","",ROW()-1)</f>
        <v/>
      </c>
      <c r="B487" s="7" t="n"/>
      <c r="C487" s="7" t="n"/>
      <c r="D487" s="6" t="n"/>
      <c r="E487" s="10" t="n"/>
      <c r="F487" s="10" t="n"/>
      <c r="G487" s="9">
        <f>IF(OR(E487="",F487=""),"",F487-E487)</f>
        <v/>
      </c>
      <c r="H487" s="8" t="n"/>
      <c r="I487" s="11" t="n"/>
      <c r="J487" s="12">
        <f>IF(OR(E487="",F487=""),"",(F487-E487)*I487)</f>
        <v/>
      </c>
      <c r="K487" s="11" t="n"/>
      <c r="L487" s="12">
        <f>IF(OR(E487="",F487=""),"",(F487-E487)*I487-K487)</f>
        <v/>
      </c>
      <c r="M487" s="7" t="n"/>
      <c r="N487" s="7" t="n"/>
      <c r="O487" s="7" t="n"/>
      <c r="P487" s="9">
        <f>IF(OR(D487="",E487="",F487="",O487="Cancelada",O487="Não compareceu"),"",IF(SUMPRODUCT(($D$2:$D$501=D487)*($E$2:$E$501&lt;F487)*($F$2:$F$501&gt;E487)*($O$2:$O$501&lt;&gt;"Cancelada")*($O$2:$O$501&lt;&gt;"Não compareceu"))&gt;1,"CONFLITO",""))</f>
        <v/>
      </c>
      <c r="Q487" s="7" t="n"/>
    </row>
    <row r="488">
      <c r="A488" s="9">
        <f>IF(B488="","",ROW()-1)</f>
        <v/>
      </c>
      <c r="B488" s="7" t="n"/>
      <c r="C488" s="7" t="n"/>
      <c r="D488" s="6" t="n"/>
      <c r="E488" s="10" t="n"/>
      <c r="F488" s="10" t="n"/>
      <c r="G488" s="9">
        <f>IF(OR(E488="",F488=""),"",F488-E488)</f>
        <v/>
      </c>
      <c r="H488" s="8" t="n"/>
      <c r="I488" s="11" t="n"/>
      <c r="J488" s="12">
        <f>IF(OR(E488="",F488=""),"",(F488-E488)*I488)</f>
        <v/>
      </c>
      <c r="K488" s="11" t="n"/>
      <c r="L488" s="12">
        <f>IF(OR(E488="",F488=""),"",(F488-E488)*I488-K488)</f>
        <v/>
      </c>
      <c r="M488" s="7" t="n"/>
      <c r="N488" s="7" t="n"/>
      <c r="O488" s="7" t="n"/>
      <c r="P488" s="9">
        <f>IF(OR(D488="",E488="",F488="",O488="Cancelada",O488="Não compareceu"),"",IF(SUMPRODUCT(($D$2:$D$501=D488)*($E$2:$E$501&lt;F488)*($F$2:$F$501&gt;E488)*($O$2:$O$501&lt;&gt;"Cancelada")*($O$2:$O$501&lt;&gt;"Não compareceu"))&gt;1,"CONFLITO",""))</f>
        <v/>
      </c>
      <c r="Q488" s="7" t="n"/>
    </row>
    <row r="489">
      <c r="A489" s="9">
        <f>IF(B489="","",ROW()-1)</f>
        <v/>
      </c>
      <c r="B489" s="7" t="n"/>
      <c r="C489" s="7" t="n"/>
      <c r="D489" s="6" t="n"/>
      <c r="E489" s="10" t="n"/>
      <c r="F489" s="10" t="n"/>
      <c r="G489" s="9">
        <f>IF(OR(E489="",F489=""),"",F489-E489)</f>
        <v/>
      </c>
      <c r="H489" s="8" t="n"/>
      <c r="I489" s="11" t="n"/>
      <c r="J489" s="12">
        <f>IF(OR(E489="",F489=""),"",(F489-E489)*I489)</f>
        <v/>
      </c>
      <c r="K489" s="11" t="n"/>
      <c r="L489" s="12">
        <f>IF(OR(E489="",F489=""),"",(F489-E489)*I489-K489)</f>
        <v/>
      </c>
      <c r="M489" s="7" t="n"/>
      <c r="N489" s="7" t="n"/>
      <c r="O489" s="7" t="n"/>
      <c r="P489" s="9">
        <f>IF(OR(D489="",E489="",F489="",O489="Cancelada",O489="Não compareceu"),"",IF(SUMPRODUCT(($D$2:$D$501=D489)*($E$2:$E$501&lt;F489)*($F$2:$F$501&gt;E489)*($O$2:$O$501&lt;&gt;"Cancelada")*($O$2:$O$501&lt;&gt;"Não compareceu"))&gt;1,"CONFLITO",""))</f>
        <v/>
      </c>
      <c r="Q489" s="7" t="n"/>
    </row>
    <row r="490">
      <c r="A490" s="9">
        <f>IF(B490="","",ROW()-1)</f>
        <v/>
      </c>
      <c r="B490" s="7" t="n"/>
      <c r="C490" s="7" t="n"/>
      <c r="D490" s="6" t="n"/>
      <c r="E490" s="10" t="n"/>
      <c r="F490" s="10" t="n"/>
      <c r="G490" s="9">
        <f>IF(OR(E490="",F490=""),"",F490-E490)</f>
        <v/>
      </c>
      <c r="H490" s="8" t="n"/>
      <c r="I490" s="11" t="n"/>
      <c r="J490" s="12">
        <f>IF(OR(E490="",F490=""),"",(F490-E490)*I490)</f>
        <v/>
      </c>
      <c r="K490" s="11" t="n"/>
      <c r="L490" s="12">
        <f>IF(OR(E490="",F490=""),"",(F490-E490)*I490-K490)</f>
        <v/>
      </c>
      <c r="M490" s="7" t="n"/>
      <c r="N490" s="7" t="n"/>
      <c r="O490" s="7" t="n"/>
      <c r="P490" s="9">
        <f>IF(OR(D490="",E490="",F490="",O490="Cancelada",O490="Não compareceu"),"",IF(SUMPRODUCT(($D$2:$D$501=D490)*($E$2:$E$501&lt;F490)*($F$2:$F$501&gt;E490)*($O$2:$O$501&lt;&gt;"Cancelada")*($O$2:$O$501&lt;&gt;"Não compareceu"))&gt;1,"CONFLITO",""))</f>
        <v/>
      </c>
      <c r="Q490" s="7" t="n"/>
    </row>
    <row r="491">
      <c r="A491" s="9">
        <f>IF(B491="","",ROW()-1)</f>
        <v/>
      </c>
      <c r="B491" s="7" t="n"/>
      <c r="C491" s="7" t="n"/>
      <c r="D491" s="6" t="n"/>
      <c r="E491" s="10" t="n"/>
      <c r="F491" s="10" t="n"/>
      <c r="G491" s="9">
        <f>IF(OR(E491="",F491=""),"",F491-E491)</f>
        <v/>
      </c>
      <c r="H491" s="8" t="n"/>
      <c r="I491" s="11" t="n"/>
      <c r="J491" s="12">
        <f>IF(OR(E491="",F491=""),"",(F491-E491)*I491)</f>
        <v/>
      </c>
      <c r="K491" s="11" t="n"/>
      <c r="L491" s="12">
        <f>IF(OR(E491="",F491=""),"",(F491-E491)*I491-K491)</f>
        <v/>
      </c>
      <c r="M491" s="7" t="n"/>
      <c r="N491" s="7" t="n"/>
      <c r="O491" s="7" t="n"/>
      <c r="P491" s="9">
        <f>IF(OR(D491="",E491="",F491="",O491="Cancelada",O491="Não compareceu"),"",IF(SUMPRODUCT(($D$2:$D$501=D491)*($E$2:$E$501&lt;F491)*($F$2:$F$501&gt;E491)*($O$2:$O$501&lt;&gt;"Cancelada")*($O$2:$O$501&lt;&gt;"Não compareceu"))&gt;1,"CONFLITO",""))</f>
        <v/>
      </c>
      <c r="Q491" s="7" t="n"/>
    </row>
    <row r="492">
      <c r="A492" s="9">
        <f>IF(B492="","",ROW()-1)</f>
        <v/>
      </c>
      <c r="B492" s="7" t="n"/>
      <c r="C492" s="7" t="n"/>
      <c r="D492" s="6" t="n"/>
      <c r="E492" s="10" t="n"/>
      <c r="F492" s="10" t="n"/>
      <c r="G492" s="9">
        <f>IF(OR(E492="",F492=""),"",F492-E492)</f>
        <v/>
      </c>
      <c r="H492" s="8" t="n"/>
      <c r="I492" s="11" t="n"/>
      <c r="J492" s="12">
        <f>IF(OR(E492="",F492=""),"",(F492-E492)*I492)</f>
        <v/>
      </c>
      <c r="K492" s="11" t="n"/>
      <c r="L492" s="12">
        <f>IF(OR(E492="",F492=""),"",(F492-E492)*I492-K492)</f>
        <v/>
      </c>
      <c r="M492" s="7" t="n"/>
      <c r="N492" s="7" t="n"/>
      <c r="O492" s="7" t="n"/>
      <c r="P492" s="9">
        <f>IF(OR(D492="",E492="",F492="",O492="Cancelada",O492="Não compareceu"),"",IF(SUMPRODUCT(($D$2:$D$501=D492)*($E$2:$E$501&lt;F492)*($F$2:$F$501&gt;E492)*($O$2:$O$501&lt;&gt;"Cancelada")*($O$2:$O$501&lt;&gt;"Não compareceu"))&gt;1,"CONFLITO",""))</f>
        <v/>
      </c>
      <c r="Q492" s="7" t="n"/>
    </row>
    <row r="493">
      <c r="A493" s="9">
        <f>IF(B493="","",ROW()-1)</f>
        <v/>
      </c>
      <c r="B493" s="7" t="n"/>
      <c r="C493" s="7" t="n"/>
      <c r="D493" s="6" t="n"/>
      <c r="E493" s="10" t="n"/>
      <c r="F493" s="10" t="n"/>
      <c r="G493" s="9">
        <f>IF(OR(E493="",F493=""),"",F493-E493)</f>
        <v/>
      </c>
      <c r="H493" s="8" t="n"/>
      <c r="I493" s="11" t="n"/>
      <c r="J493" s="12">
        <f>IF(OR(E493="",F493=""),"",(F493-E493)*I493)</f>
        <v/>
      </c>
      <c r="K493" s="11" t="n"/>
      <c r="L493" s="12">
        <f>IF(OR(E493="",F493=""),"",(F493-E493)*I493-K493)</f>
        <v/>
      </c>
      <c r="M493" s="7" t="n"/>
      <c r="N493" s="7" t="n"/>
      <c r="O493" s="7" t="n"/>
      <c r="P493" s="9">
        <f>IF(OR(D493="",E493="",F493="",O493="Cancelada",O493="Não compareceu"),"",IF(SUMPRODUCT(($D$2:$D$501=D493)*($E$2:$E$501&lt;F493)*($F$2:$F$501&gt;E493)*($O$2:$O$501&lt;&gt;"Cancelada")*($O$2:$O$501&lt;&gt;"Não compareceu"))&gt;1,"CONFLITO",""))</f>
        <v/>
      </c>
      <c r="Q493" s="7" t="n"/>
    </row>
    <row r="494">
      <c r="A494" s="9">
        <f>IF(B494="","",ROW()-1)</f>
        <v/>
      </c>
      <c r="B494" s="7" t="n"/>
      <c r="C494" s="7" t="n"/>
      <c r="D494" s="6" t="n"/>
      <c r="E494" s="10" t="n"/>
      <c r="F494" s="10" t="n"/>
      <c r="G494" s="9">
        <f>IF(OR(E494="",F494=""),"",F494-E494)</f>
        <v/>
      </c>
      <c r="H494" s="8" t="n"/>
      <c r="I494" s="11" t="n"/>
      <c r="J494" s="12">
        <f>IF(OR(E494="",F494=""),"",(F494-E494)*I494)</f>
        <v/>
      </c>
      <c r="K494" s="11" t="n"/>
      <c r="L494" s="12">
        <f>IF(OR(E494="",F494=""),"",(F494-E494)*I494-K494)</f>
        <v/>
      </c>
      <c r="M494" s="7" t="n"/>
      <c r="N494" s="7" t="n"/>
      <c r="O494" s="7" t="n"/>
      <c r="P494" s="9">
        <f>IF(OR(D494="",E494="",F494="",O494="Cancelada",O494="Não compareceu"),"",IF(SUMPRODUCT(($D$2:$D$501=D494)*($E$2:$E$501&lt;F494)*($F$2:$F$501&gt;E494)*($O$2:$O$501&lt;&gt;"Cancelada")*($O$2:$O$501&lt;&gt;"Não compareceu"))&gt;1,"CONFLITO",""))</f>
        <v/>
      </c>
      <c r="Q494" s="7" t="n"/>
    </row>
    <row r="495">
      <c r="A495" s="9">
        <f>IF(B495="","",ROW()-1)</f>
        <v/>
      </c>
      <c r="B495" s="7" t="n"/>
      <c r="C495" s="7" t="n"/>
      <c r="D495" s="6" t="n"/>
      <c r="E495" s="10" t="n"/>
      <c r="F495" s="10" t="n"/>
      <c r="G495" s="9">
        <f>IF(OR(E495="",F495=""),"",F495-E495)</f>
        <v/>
      </c>
      <c r="H495" s="8" t="n"/>
      <c r="I495" s="11" t="n"/>
      <c r="J495" s="12">
        <f>IF(OR(E495="",F495=""),"",(F495-E495)*I495)</f>
        <v/>
      </c>
      <c r="K495" s="11" t="n"/>
      <c r="L495" s="12">
        <f>IF(OR(E495="",F495=""),"",(F495-E495)*I495-K495)</f>
        <v/>
      </c>
      <c r="M495" s="7" t="n"/>
      <c r="N495" s="7" t="n"/>
      <c r="O495" s="7" t="n"/>
      <c r="P495" s="9">
        <f>IF(OR(D495="",E495="",F495="",O495="Cancelada",O495="Não compareceu"),"",IF(SUMPRODUCT(($D$2:$D$501=D495)*($E$2:$E$501&lt;F495)*($F$2:$F$501&gt;E495)*($O$2:$O$501&lt;&gt;"Cancelada")*($O$2:$O$501&lt;&gt;"Não compareceu"))&gt;1,"CONFLITO",""))</f>
        <v/>
      </c>
      <c r="Q495" s="7" t="n"/>
    </row>
    <row r="496">
      <c r="A496" s="9">
        <f>IF(B496="","",ROW()-1)</f>
        <v/>
      </c>
      <c r="B496" s="7" t="n"/>
      <c r="C496" s="7" t="n"/>
      <c r="D496" s="6" t="n"/>
      <c r="E496" s="10" t="n"/>
      <c r="F496" s="10" t="n"/>
      <c r="G496" s="9">
        <f>IF(OR(E496="",F496=""),"",F496-E496)</f>
        <v/>
      </c>
      <c r="H496" s="8" t="n"/>
      <c r="I496" s="11" t="n"/>
      <c r="J496" s="12">
        <f>IF(OR(E496="",F496=""),"",(F496-E496)*I496)</f>
        <v/>
      </c>
      <c r="K496" s="11" t="n"/>
      <c r="L496" s="12">
        <f>IF(OR(E496="",F496=""),"",(F496-E496)*I496-K496)</f>
        <v/>
      </c>
      <c r="M496" s="7" t="n"/>
      <c r="N496" s="7" t="n"/>
      <c r="O496" s="7" t="n"/>
      <c r="P496" s="9">
        <f>IF(OR(D496="",E496="",F496="",O496="Cancelada",O496="Não compareceu"),"",IF(SUMPRODUCT(($D$2:$D$501=D496)*($E$2:$E$501&lt;F496)*($F$2:$F$501&gt;E496)*($O$2:$O$501&lt;&gt;"Cancelada")*($O$2:$O$501&lt;&gt;"Não compareceu"))&gt;1,"CONFLITO",""))</f>
        <v/>
      </c>
      <c r="Q496" s="7" t="n"/>
    </row>
    <row r="497">
      <c r="A497" s="9">
        <f>IF(B497="","",ROW()-1)</f>
        <v/>
      </c>
      <c r="B497" s="7" t="n"/>
      <c r="C497" s="7" t="n"/>
      <c r="D497" s="6" t="n"/>
      <c r="E497" s="10" t="n"/>
      <c r="F497" s="10" t="n"/>
      <c r="G497" s="9">
        <f>IF(OR(E497="",F497=""),"",F497-E497)</f>
        <v/>
      </c>
      <c r="H497" s="8" t="n"/>
      <c r="I497" s="11" t="n"/>
      <c r="J497" s="12">
        <f>IF(OR(E497="",F497=""),"",(F497-E497)*I497)</f>
        <v/>
      </c>
      <c r="K497" s="11" t="n"/>
      <c r="L497" s="12">
        <f>IF(OR(E497="",F497=""),"",(F497-E497)*I497-K497)</f>
        <v/>
      </c>
      <c r="M497" s="7" t="n"/>
      <c r="N497" s="7" t="n"/>
      <c r="O497" s="7" t="n"/>
      <c r="P497" s="9">
        <f>IF(OR(D497="",E497="",F497="",O497="Cancelada",O497="Não compareceu"),"",IF(SUMPRODUCT(($D$2:$D$501=D497)*($E$2:$E$501&lt;F497)*($F$2:$F$501&gt;E497)*($O$2:$O$501&lt;&gt;"Cancelada")*($O$2:$O$501&lt;&gt;"Não compareceu"))&gt;1,"CONFLITO",""))</f>
        <v/>
      </c>
      <c r="Q497" s="7" t="n"/>
    </row>
    <row r="498">
      <c r="A498" s="9">
        <f>IF(B498="","",ROW()-1)</f>
        <v/>
      </c>
      <c r="B498" s="7" t="n"/>
      <c r="C498" s="7" t="n"/>
      <c r="D498" s="6" t="n"/>
      <c r="E498" s="10" t="n"/>
      <c r="F498" s="10" t="n"/>
      <c r="G498" s="9">
        <f>IF(OR(E498="",F498=""),"",F498-E498)</f>
        <v/>
      </c>
      <c r="H498" s="8" t="n"/>
      <c r="I498" s="11" t="n"/>
      <c r="J498" s="12">
        <f>IF(OR(E498="",F498=""),"",(F498-E498)*I498)</f>
        <v/>
      </c>
      <c r="K498" s="11" t="n"/>
      <c r="L498" s="12">
        <f>IF(OR(E498="",F498=""),"",(F498-E498)*I498-K498)</f>
        <v/>
      </c>
      <c r="M498" s="7" t="n"/>
      <c r="N498" s="7" t="n"/>
      <c r="O498" s="7" t="n"/>
      <c r="P498" s="9">
        <f>IF(OR(D498="",E498="",F498="",O498="Cancelada",O498="Não compareceu"),"",IF(SUMPRODUCT(($D$2:$D$501=D498)*($E$2:$E$501&lt;F498)*($F$2:$F$501&gt;E498)*($O$2:$O$501&lt;&gt;"Cancelada")*($O$2:$O$501&lt;&gt;"Não compareceu"))&gt;1,"CONFLITO",""))</f>
        <v/>
      </c>
      <c r="Q498" s="7" t="n"/>
    </row>
    <row r="499">
      <c r="A499" s="9">
        <f>IF(B499="","",ROW()-1)</f>
        <v/>
      </c>
      <c r="B499" s="7" t="n"/>
      <c r="C499" s="7" t="n"/>
      <c r="D499" s="6" t="n"/>
      <c r="E499" s="10" t="n"/>
      <c r="F499" s="10" t="n"/>
      <c r="G499" s="9">
        <f>IF(OR(E499="",F499=""),"",F499-E499)</f>
        <v/>
      </c>
      <c r="H499" s="8" t="n"/>
      <c r="I499" s="11" t="n"/>
      <c r="J499" s="12">
        <f>IF(OR(E499="",F499=""),"",(F499-E499)*I499)</f>
        <v/>
      </c>
      <c r="K499" s="11" t="n"/>
      <c r="L499" s="12">
        <f>IF(OR(E499="",F499=""),"",(F499-E499)*I499-K499)</f>
        <v/>
      </c>
      <c r="M499" s="7" t="n"/>
      <c r="N499" s="7" t="n"/>
      <c r="O499" s="7" t="n"/>
      <c r="P499" s="9">
        <f>IF(OR(D499="",E499="",F499="",O499="Cancelada",O499="Não compareceu"),"",IF(SUMPRODUCT(($D$2:$D$501=D499)*($E$2:$E$501&lt;F499)*($F$2:$F$501&gt;E499)*($O$2:$O$501&lt;&gt;"Cancelada")*($O$2:$O$501&lt;&gt;"Não compareceu"))&gt;1,"CONFLITO",""))</f>
        <v/>
      </c>
      <c r="Q499" s="7" t="n"/>
    </row>
    <row r="500">
      <c r="A500" s="9">
        <f>IF(B500="","",ROW()-1)</f>
        <v/>
      </c>
      <c r="B500" s="7" t="n"/>
      <c r="C500" s="7" t="n"/>
      <c r="D500" s="6" t="n"/>
      <c r="E500" s="10" t="n"/>
      <c r="F500" s="10" t="n"/>
      <c r="G500" s="9">
        <f>IF(OR(E500="",F500=""),"",F500-E500)</f>
        <v/>
      </c>
      <c r="H500" s="8" t="n"/>
      <c r="I500" s="11" t="n"/>
      <c r="J500" s="12">
        <f>IF(OR(E500="",F500=""),"",(F500-E500)*I500)</f>
        <v/>
      </c>
      <c r="K500" s="11" t="n"/>
      <c r="L500" s="12">
        <f>IF(OR(E500="",F500=""),"",(F500-E500)*I500-K500)</f>
        <v/>
      </c>
      <c r="M500" s="7" t="n"/>
      <c r="N500" s="7" t="n"/>
      <c r="O500" s="7" t="n"/>
      <c r="P500" s="9">
        <f>IF(OR(D500="",E500="",F500="",O500="Cancelada",O500="Não compareceu"),"",IF(SUMPRODUCT(($D$2:$D$501=D500)*($E$2:$E$501&lt;F500)*($F$2:$F$501&gt;E500)*($O$2:$O$501&lt;&gt;"Cancelada")*($O$2:$O$501&lt;&gt;"Não compareceu"))&gt;1,"CONFLITO",""))</f>
        <v/>
      </c>
      <c r="Q500" s="7" t="n"/>
    </row>
    <row r="501">
      <c r="A501" s="9">
        <f>IF(B501="","",ROW()-1)</f>
        <v/>
      </c>
      <c r="B501" s="7" t="n"/>
      <c r="C501" s="7" t="n"/>
      <c r="D501" s="6" t="n"/>
      <c r="E501" s="10" t="n"/>
      <c r="F501" s="10" t="n"/>
      <c r="G501" s="9">
        <f>IF(OR(E501="",F501=""),"",F501-E501)</f>
        <v/>
      </c>
      <c r="H501" s="8" t="n"/>
      <c r="I501" s="11" t="n"/>
      <c r="J501" s="12">
        <f>IF(OR(E501="",F501=""),"",(F501-E501)*I501)</f>
        <v/>
      </c>
      <c r="K501" s="11" t="n"/>
      <c r="L501" s="12">
        <f>IF(OR(E501="",F501=""),"",(F501-E501)*I501-K501)</f>
        <v/>
      </c>
      <c r="M501" s="7" t="n"/>
      <c r="N501" s="7" t="n"/>
      <c r="O501" s="7" t="n"/>
      <c r="P501" s="9">
        <f>IF(OR(D501="",E501="",F501="",O501="Cancelada",O501="Não compareceu"),"",IF(SUMPRODUCT(($D$2:$D$501=D501)*($E$2:$E$501&lt;F501)*($F$2:$F$501&gt;E501)*($O$2:$O$501&lt;&gt;"Cancelada")*($O$2:$O$501&lt;&gt;"Não compareceu"))&gt;1,"CONFLITO",""))</f>
        <v/>
      </c>
      <c r="Q501" s="7" t="n"/>
    </row>
  </sheetData>
  <autoFilter ref="A1:Q501"/>
  <conditionalFormatting sqref="P2:P501">
    <cfRule type="cellIs" priority="1" operator="equal" dxfId="0">
      <formula>"CONFLITO"</formula>
    </cfRule>
  </conditionalFormatting>
  <dataValidations count="4">
    <dataValidation sqref="D2:D501" showDropDown="0" showInputMessage="0" showErrorMessage="1" allowBlank="1" errorTitle="Valor fora da lista" error="Escolha um item da lista." type="list">
      <formula1>=Quartos!$A$2:$A$41</formula1>
    </dataValidation>
    <dataValidation sqref="M2:M501" showDropDown="0" showInputMessage="0" showErrorMessage="1" allowBlank="1" errorTitle="Valor fora da lista" error="Escolha um item da lista." type="list">
      <formula1>"Pix,Dinheiro,Cartão de crédito,Cartão de débito,Transferência,Faturado"</formula1>
    </dataValidation>
    <dataValidation sqref="N2:N501" showDropDown="0" showInputMessage="0" showErrorMessage="1" allowBlank="1" errorTitle="Valor fora da lista" error="Escolha um item da lista." type="list">
      <formula1>"Balcão,WhatsApp,Telefone,Site próprio,Booking.com,Airbnb,Outra agência"</formula1>
    </dataValidation>
    <dataValidation sqref="O2:O501" showDropDown="0" showInputMessage="0" showErrorMessage="1" allowBlank="1" errorTitle="Valor fora da lista" error="Escolha um item da lista." type="list">
      <formula1>"Confirmada,Pré-reserva,Hospedado,Encerrada,Cancelada,Não compareceu"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4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3" t="inlineStr">
        <is>
          <t>Mês (1 a 12)</t>
        </is>
      </c>
      <c r="B1" s="14" t="n">
        <v>10</v>
      </c>
      <c r="C1" s="13" t="inlineStr">
        <is>
          <t>Ano</t>
        </is>
      </c>
      <c r="D1" s="14" t="n">
        <v>2026</v>
      </c>
      <c r="F1" s="15" t="inlineStr">
        <is>
          <t>Digite o mês e o ano nas células amarelas. O dia ocupado aparece pintado; o dia da saída fica livre.</t>
        </is>
      </c>
    </row>
    <row r="3">
      <c r="A3" s="16" t="inlineStr">
        <is>
          <t>Quarto</t>
        </is>
      </c>
      <c r="B3" s="17">
        <f>DATE($D$1,$B$1,1)</f>
        <v/>
      </c>
      <c r="C3" s="17">
        <f>IF(B3="","",IF(MONTH(B3+1)=$B$1,B3+1,""))</f>
        <v/>
      </c>
      <c r="D3" s="17">
        <f>IF(C3="","",IF(MONTH(C3+1)=$B$1,C3+1,""))</f>
        <v/>
      </c>
      <c r="E3" s="17">
        <f>IF(D3="","",IF(MONTH(D3+1)=$B$1,D3+1,""))</f>
        <v/>
      </c>
      <c r="F3" s="17">
        <f>IF(E3="","",IF(MONTH(E3+1)=$B$1,E3+1,""))</f>
        <v/>
      </c>
      <c r="G3" s="17">
        <f>IF(F3="","",IF(MONTH(F3+1)=$B$1,F3+1,""))</f>
        <v/>
      </c>
      <c r="H3" s="17">
        <f>IF(G3="","",IF(MONTH(G3+1)=$B$1,G3+1,""))</f>
        <v/>
      </c>
      <c r="I3" s="17">
        <f>IF(H3="","",IF(MONTH(H3+1)=$B$1,H3+1,""))</f>
        <v/>
      </c>
      <c r="J3" s="17">
        <f>IF(I3="","",IF(MONTH(I3+1)=$B$1,I3+1,""))</f>
        <v/>
      </c>
      <c r="K3" s="17">
        <f>IF(J3="","",IF(MONTH(J3+1)=$B$1,J3+1,""))</f>
        <v/>
      </c>
      <c r="L3" s="17">
        <f>IF(K3="","",IF(MONTH(K3+1)=$B$1,K3+1,""))</f>
        <v/>
      </c>
      <c r="M3" s="17">
        <f>IF(L3="","",IF(MONTH(L3+1)=$B$1,L3+1,""))</f>
        <v/>
      </c>
      <c r="N3" s="17">
        <f>IF(M3="","",IF(MONTH(M3+1)=$B$1,M3+1,""))</f>
        <v/>
      </c>
      <c r="O3" s="17">
        <f>IF(N3="","",IF(MONTH(N3+1)=$B$1,N3+1,""))</f>
        <v/>
      </c>
      <c r="P3" s="17">
        <f>IF(O3="","",IF(MONTH(O3+1)=$B$1,O3+1,""))</f>
        <v/>
      </c>
      <c r="Q3" s="17">
        <f>IF(P3="","",IF(MONTH(P3+1)=$B$1,P3+1,""))</f>
        <v/>
      </c>
      <c r="R3" s="17">
        <f>IF(Q3="","",IF(MONTH(Q3+1)=$B$1,Q3+1,""))</f>
        <v/>
      </c>
      <c r="S3" s="17">
        <f>IF(R3="","",IF(MONTH(R3+1)=$B$1,R3+1,""))</f>
        <v/>
      </c>
      <c r="T3" s="17">
        <f>IF(S3="","",IF(MONTH(S3+1)=$B$1,S3+1,""))</f>
        <v/>
      </c>
      <c r="U3" s="17">
        <f>IF(T3="","",IF(MONTH(T3+1)=$B$1,T3+1,""))</f>
        <v/>
      </c>
      <c r="V3" s="17">
        <f>IF(U3="","",IF(MONTH(U3+1)=$B$1,U3+1,""))</f>
        <v/>
      </c>
      <c r="W3" s="17">
        <f>IF(V3="","",IF(MONTH(V3+1)=$B$1,V3+1,""))</f>
        <v/>
      </c>
      <c r="X3" s="17">
        <f>IF(W3="","",IF(MONTH(W3+1)=$B$1,W3+1,""))</f>
        <v/>
      </c>
      <c r="Y3" s="17">
        <f>IF(X3="","",IF(MONTH(X3+1)=$B$1,X3+1,""))</f>
        <v/>
      </c>
      <c r="Z3" s="17">
        <f>IF(Y3="","",IF(MONTH(Y3+1)=$B$1,Y3+1,""))</f>
        <v/>
      </c>
      <c r="AA3" s="17">
        <f>IF(Z3="","",IF(MONTH(Z3+1)=$B$1,Z3+1,""))</f>
        <v/>
      </c>
      <c r="AB3" s="17">
        <f>IF(AA3="","",IF(MONTH(AA3+1)=$B$1,AA3+1,""))</f>
        <v/>
      </c>
      <c r="AC3" s="17">
        <f>IF(AB3="","",IF(MONTH(AB3+1)=$B$1,AB3+1,""))</f>
        <v/>
      </c>
      <c r="AD3" s="17">
        <f>IF(AC3="","",IF(MONTH(AC3+1)=$B$1,AC3+1,""))</f>
        <v/>
      </c>
      <c r="AE3" s="17">
        <f>IF(AD3="","",IF(MONTH(AD3+1)=$B$1,AD3+1,""))</f>
        <v/>
      </c>
      <c r="AF3" s="17">
        <f>IF(AE3="","",IF(MONTH(AE3+1)=$B$1,AE3+1,""))</f>
        <v/>
      </c>
    </row>
    <row r="4">
      <c r="A4" s="18">
        <f>IF(Quartos!A2="","",Quartos!A2)</f>
        <v/>
      </c>
      <c r="B4" s="19">
        <f>IF(OR($A4="",B$3=""),"",IF(SUMPRODUCT((Reservas!$D$2:$D$501=$A4)*(Reservas!$E$2:$E$501&lt;=B$3)*(Reservas!$F$2:$F$501&gt;B$3)*(Reservas!$O$2:$O$501&lt;&gt;"Cancelada")*(Reservas!$O$2:$O$501&lt;&gt;"Não compareceu"))&gt;0,"●",""))</f>
        <v/>
      </c>
      <c r="C4" s="19">
        <f>IF(OR($A4="",C$3=""),"",IF(SUMPRODUCT((Reservas!$D$2:$D$501=$A4)*(Reservas!$E$2:$E$501&lt;=C$3)*(Reservas!$F$2:$F$501&gt;C$3)*(Reservas!$O$2:$O$501&lt;&gt;"Cancelada")*(Reservas!$O$2:$O$501&lt;&gt;"Não compareceu"))&gt;0,"●",""))</f>
        <v/>
      </c>
      <c r="D4" s="19">
        <f>IF(OR($A4="",D$3=""),"",IF(SUMPRODUCT((Reservas!$D$2:$D$501=$A4)*(Reservas!$E$2:$E$501&lt;=D$3)*(Reservas!$F$2:$F$501&gt;D$3)*(Reservas!$O$2:$O$501&lt;&gt;"Cancelada")*(Reservas!$O$2:$O$501&lt;&gt;"Não compareceu"))&gt;0,"●",""))</f>
        <v/>
      </c>
      <c r="E4" s="19">
        <f>IF(OR($A4="",E$3=""),"",IF(SUMPRODUCT((Reservas!$D$2:$D$501=$A4)*(Reservas!$E$2:$E$501&lt;=E$3)*(Reservas!$F$2:$F$501&gt;E$3)*(Reservas!$O$2:$O$501&lt;&gt;"Cancelada")*(Reservas!$O$2:$O$501&lt;&gt;"Não compareceu"))&gt;0,"●",""))</f>
        <v/>
      </c>
      <c r="F4" s="19">
        <f>IF(OR($A4="",F$3=""),"",IF(SUMPRODUCT((Reservas!$D$2:$D$501=$A4)*(Reservas!$E$2:$E$501&lt;=F$3)*(Reservas!$F$2:$F$501&gt;F$3)*(Reservas!$O$2:$O$501&lt;&gt;"Cancelada")*(Reservas!$O$2:$O$501&lt;&gt;"Não compareceu"))&gt;0,"●",""))</f>
        <v/>
      </c>
      <c r="G4" s="19">
        <f>IF(OR($A4="",G$3=""),"",IF(SUMPRODUCT((Reservas!$D$2:$D$501=$A4)*(Reservas!$E$2:$E$501&lt;=G$3)*(Reservas!$F$2:$F$501&gt;G$3)*(Reservas!$O$2:$O$501&lt;&gt;"Cancelada")*(Reservas!$O$2:$O$501&lt;&gt;"Não compareceu"))&gt;0,"●",""))</f>
        <v/>
      </c>
      <c r="H4" s="19">
        <f>IF(OR($A4="",H$3=""),"",IF(SUMPRODUCT((Reservas!$D$2:$D$501=$A4)*(Reservas!$E$2:$E$501&lt;=H$3)*(Reservas!$F$2:$F$501&gt;H$3)*(Reservas!$O$2:$O$501&lt;&gt;"Cancelada")*(Reservas!$O$2:$O$501&lt;&gt;"Não compareceu"))&gt;0,"●",""))</f>
        <v/>
      </c>
      <c r="I4" s="19">
        <f>IF(OR($A4="",I$3=""),"",IF(SUMPRODUCT((Reservas!$D$2:$D$501=$A4)*(Reservas!$E$2:$E$501&lt;=I$3)*(Reservas!$F$2:$F$501&gt;I$3)*(Reservas!$O$2:$O$501&lt;&gt;"Cancelada")*(Reservas!$O$2:$O$501&lt;&gt;"Não compareceu"))&gt;0,"●",""))</f>
        <v/>
      </c>
      <c r="J4" s="19">
        <f>IF(OR($A4="",J$3=""),"",IF(SUMPRODUCT((Reservas!$D$2:$D$501=$A4)*(Reservas!$E$2:$E$501&lt;=J$3)*(Reservas!$F$2:$F$501&gt;J$3)*(Reservas!$O$2:$O$501&lt;&gt;"Cancelada")*(Reservas!$O$2:$O$501&lt;&gt;"Não compareceu"))&gt;0,"●",""))</f>
        <v/>
      </c>
      <c r="K4" s="19">
        <f>IF(OR($A4="",K$3=""),"",IF(SUMPRODUCT((Reservas!$D$2:$D$501=$A4)*(Reservas!$E$2:$E$501&lt;=K$3)*(Reservas!$F$2:$F$501&gt;K$3)*(Reservas!$O$2:$O$501&lt;&gt;"Cancelada")*(Reservas!$O$2:$O$501&lt;&gt;"Não compareceu"))&gt;0,"●",""))</f>
        <v/>
      </c>
      <c r="L4" s="19">
        <f>IF(OR($A4="",L$3=""),"",IF(SUMPRODUCT((Reservas!$D$2:$D$501=$A4)*(Reservas!$E$2:$E$501&lt;=L$3)*(Reservas!$F$2:$F$501&gt;L$3)*(Reservas!$O$2:$O$501&lt;&gt;"Cancelada")*(Reservas!$O$2:$O$501&lt;&gt;"Não compareceu"))&gt;0,"●",""))</f>
        <v/>
      </c>
      <c r="M4" s="19">
        <f>IF(OR($A4="",M$3=""),"",IF(SUMPRODUCT((Reservas!$D$2:$D$501=$A4)*(Reservas!$E$2:$E$501&lt;=M$3)*(Reservas!$F$2:$F$501&gt;M$3)*(Reservas!$O$2:$O$501&lt;&gt;"Cancelada")*(Reservas!$O$2:$O$501&lt;&gt;"Não compareceu"))&gt;0,"●",""))</f>
        <v/>
      </c>
      <c r="N4" s="19">
        <f>IF(OR($A4="",N$3=""),"",IF(SUMPRODUCT((Reservas!$D$2:$D$501=$A4)*(Reservas!$E$2:$E$501&lt;=N$3)*(Reservas!$F$2:$F$501&gt;N$3)*(Reservas!$O$2:$O$501&lt;&gt;"Cancelada")*(Reservas!$O$2:$O$501&lt;&gt;"Não compareceu"))&gt;0,"●",""))</f>
        <v/>
      </c>
      <c r="O4" s="19">
        <f>IF(OR($A4="",O$3=""),"",IF(SUMPRODUCT((Reservas!$D$2:$D$501=$A4)*(Reservas!$E$2:$E$501&lt;=O$3)*(Reservas!$F$2:$F$501&gt;O$3)*(Reservas!$O$2:$O$501&lt;&gt;"Cancelada")*(Reservas!$O$2:$O$501&lt;&gt;"Não compareceu"))&gt;0,"●",""))</f>
        <v/>
      </c>
      <c r="P4" s="19">
        <f>IF(OR($A4="",P$3=""),"",IF(SUMPRODUCT((Reservas!$D$2:$D$501=$A4)*(Reservas!$E$2:$E$501&lt;=P$3)*(Reservas!$F$2:$F$501&gt;P$3)*(Reservas!$O$2:$O$501&lt;&gt;"Cancelada")*(Reservas!$O$2:$O$501&lt;&gt;"Não compareceu"))&gt;0,"●",""))</f>
        <v/>
      </c>
      <c r="Q4" s="19">
        <f>IF(OR($A4="",Q$3=""),"",IF(SUMPRODUCT((Reservas!$D$2:$D$501=$A4)*(Reservas!$E$2:$E$501&lt;=Q$3)*(Reservas!$F$2:$F$501&gt;Q$3)*(Reservas!$O$2:$O$501&lt;&gt;"Cancelada")*(Reservas!$O$2:$O$501&lt;&gt;"Não compareceu"))&gt;0,"●",""))</f>
        <v/>
      </c>
      <c r="R4" s="19">
        <f>IF(OR($A4="",R$3=""),"",IF(SUMPRODUCT((Reservas!$D$2:$D$501=$A4)*(Reservas!$E$2:$E$501&lt;=R$3)*(Reservas!$F$2:$F$501&gt;R$3)*(Reservas!$O$2:$O$501&lt;&gt;"Cancelada")*(Reservas!$O$2:$O$501&lt;&gt;"Não compareceu"))&gt;0,"●",""))</f>
        <v/>
      </c>
      <c r="S4" s="19">
        <f>IF(OR($A4="",S$3=""),"",IF(SUMPRODUCT((Reservas!$D$2:$D$501=$A4)*(Reservas!$E$2:$E$501&lt;=S$3)*(Reservas!$F$2:$F$501&gt;S$3)*(Reservas!$O$2:$O$501&lt;&gt;"Cancelada")*(Reservas!$O$2:$O$501&lt;&gt;"Não compareceu"))&gt;0,"●",""))</f>
        <v/>
      </c>
      <c r="T4" s="19">
        <f>IF(OR($A4="",T$3=""),"",IF(SUMPRODUCT((Reservas!$D$2:$D$501=$A4)*(Reservas!$E$2:$E$501&lt;=T$3)*(Reservas!$F$2:$F$501&gt;T$3)*(Reservas!$O$2:$O$501&lt;&gt;"Cancelada")*(Reservas!$O$2:$O$501&lt;&gt;"Não compareceu"))&gt;0,"●",""))</f>
        <v/>
      </c>
      <c r="U4" s="19">
        <f>IF(OR($A4="",U$3=""),"",IF(SUMPRODUCT((Reservas!$D$2:$D$501=$A4)*(Reservas!$E$2:$E$501&lt;=U$3)*(Reservas!$F$2:$F$501&gt;U$3)*(Reservas!$O$2:$O$501&lt;&gt;"Cancelada")*(Reservas!$O$2:$O$501&lt;&gt;"Não compareceu"))&gt;0,"●",""))</f>
        <v/>
      </c>
      <c r="V4" s="19">
        <f>IF(OR($A4="",V$3=""),"",IF(SUMPRODUCT((Reservas!$D$2:$D$501=$A4)*(Reservas!$E$2:$E$501&lt;=V$3)*(Reservas!$F$2:$F$501&gt;V$3)*(Reservas!$O$2:$O$501&lt;&gt;"Cancelada")*(Reservas!$O$2:$O$501&lt;&gt;"Não compareceu"))&gt;0,"●",""))</f>
        <v/>
      </c>
      <c r="W4" s="19">
        <f>IF(OR($A4="",W$3=""),"",IF(SUMPRODUCT((Reservas!$D$2:$D$501=$A4)*(Reservas!$E$2:$E$501&lt;=W$3)*(Reservas!$F$2:$F$501&gt;W$3)*(Reservas!$O$2:$O$501&lt;&gt;"Cancelada")*(Reservas!$O$2:$O$501&lt;&gt;"Não compareceu"))&gt;0,"●",""))</f>
        <v/>
      </c>
      <c r="X4" s="19">
        <f>IF(OR($A4="",X$3=""),"",IF(SUMPRODUCT((Reservas!$D$2:$D$501=$A4)*(Reservas!$E$2:$E$501&lt;=X$3)*(Reservas!$F$2:$F$501&gt;X$3)*(Reservas!$O$2:$O$501&lt;&gt;"Cancelada")*(Reservas!$O$2:$O$501&lt;&gt;"Não compareceu"))&gt;0,"●",""))</f>
        <v/>
      </c>
      <c r="Y4" s="19">
        <f>IF(OR($A4="",Y$3=""),"",IF(SUMPRODUCT((Reservas!$D$2:$D$501=$A4)*(Reservas!$E$2:$E$501&lt;=Y$3)*(Reservas!$F$2:$F$501&gt;Y$3)*(Reservas!$O$2:$O$501&lt;&gt;"Cancelada")*(Reservas!$O$2:$O$501&lt;&gt;"Não compareceu"))&gt;0,"●",""))</f>
        <v/>
      </c>
      <c r="Z4" s="19">
        <f>IF(OR($A4="",Z$3=""),"",IF(SUMPRODUCT((Reservas!$D$2:$D$501=$A4)*(Reservas!$E$2:$E$501&lt;=Z$3)*(Reservas!$F$2:$F$501&gt;Z$3)*(Reservas!$O$2:$O$501&lt;&gt;"Cancelada")*(Reservas!$O$2:$O$501&lt;&gt;"Não compareceu"))&gt;0,"●",""))</f>
        <v/>
      </c>
      <c r="AA4" s="19">
        <f>IF(OR($A4="",AA$3=""),"",IF(SUMPRODUCT((Reservas!$D$2:$D$501=$A4)*(Reservas!$E$2:$E$501&lt;=AA$3)*(Reservas!$F$2:$F$501&gt;AA$3)*(Reservas!$O$2:$O$501&lt;&gt;"Cancelada")*(Reservas!$O$2:$O$501&lt;&gt;"Não compareceu"))&gt;0,"●",""))</f>
        <v/>
      </c>
      <c r="AB4" s="19">
        <f>IF(OR($A4="",AB$3=""),"",IF(SUMPRODUCT((Reservas!$D$2:$D$501=$A4)*(Reservas!$E$2:$E$501&lt;=AB$3)*(Reservas!$F$2:$F$501&gt;AB$3)*(Reservas!$O$2:$O$501&lt;&gt;"Cancelada")*(Reservas!$O$2:$O$501&lt;&gt;"Não compareceu"))&gt;0,"●",""))</f>
        <v/>
      </c>
      <c r="AC4" s="19">
        <f>IF(OR($A4="",AC$3=""),"",IF(SUMPRODUCT((Reservas!$D$2:$D$501=$A4)*(Reservas!$E$2:$E$501&lt;=AC$3)*(Reservas!$F$2:$F$501&gt;AC$3)*(Reservas!$O$2:$O$501&lt;&gt;"Cancelada")*(Reservas!$O$2:$O$501&lt;&gt;"Não compareceu"))&gt;0,"●",""))</f>
        <v/>
      </c>
      <c r="AD4" s="19">
        <f>IF(OR($A4="",AD$3=""),"",IF(SUMPRODUCT((Reservas!$D$2:$D$501=$A4)*(Reservas!$E$2:$E$501&lt;=AD$3)*(Reservas!$F$2:$F$501&gt;AD$3)*(Reservas!$O$2:$O$501&lt;&gt;"Cancelada")*(Reservas!$O$2:$O$501&lt;&gt;"Não compareceu"))&gt;0,"●",""))</f>
        <v/>
      </c>
      <c r="AE4" s="19">
        <f>IF(OR($A4="",AE$3=""),"",IF(SUMPRODUCT((Reservas!$D$2:$D$501=$A4)*(Reservas!$E$2:$E$501&lt;=AE$3)*(Reservas!$F$2:$F$501&gt;AE$3)*(Reservas!$O$2:$O$501&lt;&gt;"Cancelada")*(Reservas!$O$2:$O$501&lt;&gt;"Não compareceu"))&gt;0,"●",""))</f>
        <v/>
      </c>
      <c r="AF4" s="19">
        <f>IF(OR($A4="",AF$3=""),"",IF(SUMPRODUCT((Reservas!$D$2:$D$501=$A4)*(Reservas!$E$2:$E$501&lt;=AF$3)*(Reservas!$F$2:$F$501&gt;AF$3)*(Reservas!$O$2:$O$501&lt;&gt;"Cancelada")*(Reservas!$O$2:$O$501&lt;&gt;"Não compareceu"))&gt;0,"●",""))</f>
        <v/>
      </c>
    </row>
    <row r="5">
      <c r="A5" s="18">
        <f>IF(Quartos!A3="","",Quartos!A3)</f>
        <v/>
      </c>
      <c r="B5" s="19">
        <f>IF(OR($A5="",B$3=""),"",IF(SUMPRODUCT((Reservas!$D$2:$D$501=$A5)*(Reservas!$E$2:$E$501&lt;=B$3)*(Reservas!$F$2:$F$501&gt;B$3)*(Reservas!$O$2:$O$501&lt;&gt;"Cancelada")*(Reservas!$O$2:$O$501&lt;&gt;"Não compareceu"))&gt;0,"●",""))</f>
        <v/>
      </c>
      <c r="C5" s="19">
        <f>IF(OR($A5="",C$3=""),"",IF(SUMPRODUCT((Reservas!$D$2:$D$501=$A5)*(Reservas!$E$2:$E$501&lt;=C$3)*(Reservas!$F$2:$F$501&gt;C$3)*(Reservas!$O$2:$O$501&lt;&gt;"Cancelada")*(Reservas!$O$2:$O$501&lt;&gt;"Não compareceu"))&gt;0,"●",""))</f>
        <v/>
      </c>
      <c r="D5" s="19">
        <f>IF(OR($A5="",D$3=""),"",IF(SUMPRODUCT((Reservas!$D$2:$D$501=$A5)*(Reservas!$E$2:$E$501&lt;=D$3)*(Reservas!$F$2:$F$501&gt;D$3)*(Reservas!$O$2:$O$501&lt;&gt;"Cancelada")*(Reservas!$O$2:$O$501&lt;&gt;"Não compareceu"))&gt;0,"●",""))</f>
        <v/>
      </c>
      <c r="E5" s="19">
        <f>IF(OR($A5="",E$3=""),"",IF(SUMPRODUCT((Reservas!$D$2:$D$501=$A5)*(Reservas!$E$2:$E$501&lt;=E$3)*(Reservas!$F$2:$F$501&gt;E$3)*(Reservas!$O$2:$O$501&lt;&gt;"Cancelada")*(Reservas!$O$2:$O$501&lt;&gt;"Não compareceu"))&gt;0,"●",""))</f>
        <v/>
      </c>
      <c r="F5" s="19">
        <f>IF(OR($A5="",F$3=""),"",IF(SUMPRODUCT((Reservas!$D$2:$D$501=$A5)*(Reservas!$E$2:$E$501&lt;=F$3)*(Reservas!$F$2:$F$501&gt;F$3)*(Reservas!$O$2:$O$501&lt;&gt;"Cancelada")*(Reservas!$O$2:$O$501&lt;&gt;"Não compareceu"))&gt;0,"●",""))</f>
        <v/>
      </c>
      <c r="G5" s="19">
        <f>IF(OR($A5="",G$3=""),"",IF(SUMPRODUCT((Reservas!$D$2:$D$501=$A5)*(Reservas!$E$2:$E$501&lt;=G$3)*(Reservas!$F$2:$F$501&gt;G$3)*(Reservas!$O$2:$O$501&lt;&gt;"Cancelada")*(Reservas!$O$2:$O$501&lt;&gt;"Não compareceu"))&gt;0,"●",""))</f>
        <v/>
      </c>
      <c r="H5" s="19">
        <f>IF(OR($A5="",H$3=""),"",IF(SUMPRODUCT((Reservas!$D$2:$D$501=$A5)*(Reservas!$E$2:$E$501&lt;=H$3)*(Reservas!$F$2:$F$501&gt;H$3)*(Reservas!$O$2:$O$501&lt;&gt;"Cancelada")*(Reservas!$O$2:$O$501&lt;&gt;"Não compareceu"))&gt;0,"●",""))</f>
        <v/>
      </c>
      <c r="I5" s="19">
        <f>IF(OR($A5="",I$3=""),"",IF(SUMPRODUCT((Reservas!$D$2:$D$501=$A5)*(Reservas!$E$2:$E$501&lt;=I$3)*(Reservas!$F$2:$F$501&gt;I$3)*(Reservas!$O$2:$O$501&lt;&gt;"Cancelada")*(Reservas!$O$2:$O$501&lt;&gt;"Não compareceu"))&gt;0,"●",""))</f>
        <v/>
      </c>
      <c r="J5" s="19">
        <f>IF(OR($A5="",J$3=""),"",IF(SUMPRODUCT((Reservas!$D$2:$D$501=$A5)*(Reservas!$E$2:$E$501&lt;=J$3)*(Reservas!$F$2:$F$501&gt;J$3)*(Reservas!$O$2:$O$501&lt;&gt;"Cancelada")*(Reservas!$O$2:$O$501&lt;&gt;"Não compareceu"))&gt;0,"●",""))</f>
        <v/>
      </c>
      <c r="K5" s="19">
        <f>IF(OR($A5="",K$3=""),"",IF(SUMPRODUCT((Reservas!$D$2:$D$501=$A5)*(Reservas!$E$2:$E$501&lt;=K$3)*(Reservas!$F$2:$F$501&gt;K$3)*(Reservas!$O$2:$O$501&lt;&gt;"Cancelada")*(Reservas!$O$2:$O$501&lt;&gt;"Não compareceu"))&gt;0,"●",""))</f>
        <v/>
      </c>
      <c r="L5" s="19">
        <f>IF(OR($A5="",L$3=""),"",IF(SUMPRODUCT((Reservas!$D$2:$D$501=$A5)*(Reservas!$E$2:$E$501&lt;=L$3)*(Reservas!$F$2:$F$501&gt;L$3)*(Reservas!$O$2:$O$501&lt;&gt;"Cancelada")*(Reservas!$O$2:$O$501&lt;&gt;"Não compareceu"))&gt;0,"●",""))</f>
        <v/>
      </c>
      <c r="M5" s="19">
        <f>IF(OR($A5="",M$3=""),"",IF(SUMPRODUCT((Reservas!$D$2:$D$501=$A5)*(Reservas!$E$2:$E$501&lt;=M$3)*(Reservas!$F$2:$F$501&gt;M$3)*(Reservas!$O$2:$O$501&lt;&gt;"Cancelada")*(Reservas!$O$2:$O$501&lt;&gt;"Não compareceu"))&gt;0,"●",""))</f>
        <v/>
      </c>
      <c r="N5" s="19">
        <f>IF(OR($A5="",N$3=""),"",IF(SUMPRODUCT((Reservas!$D$2:$D$501=$A5)*(Reservas!$E$2:$E$501&lt;=N$3)*(Reservas!$F$2:$F$501&gt;N$3)*(Reservas!$O$2:$O$501&lt;&gt;"Cancelada")*(Reservas!$O$2:$O$501&lt;&gt;"Não compareceu"))&gt;0,"●",""))</f>
        <v/>
      </c>
      <c r="O5" s="19">
        <f>IF(OR($A5="",O$3=""),"",IF(SUMPRODUCT((Reservas!$D$2:$D$501=$A5)*(Reservas!$E$2:$E$501&lt;=O$3)*(Reservas!$F$2:$F$501&gt;O$3)*(Reservas!$O$2:$O$501&lt;&gt;"Cancelada")*(Reservas!$O$2:$O$501&lt;&gt;"Não compareceu"))&gt;0,"●",""))</f>
        <v/>
      </c>
      <c r="P5" s="19">
        <f>IF(OR($A5="",P$3=""),"",IF(SUMPRODUCT((Reservas!$D$2:$D$501=$A5)*(Reservas!$E$2:$E$501&lt;=P$3)*(Reservas!$F$2:$F$501&gt;P$3)*(Reservas!$O$2:$O$501&lt;&gt;"Cancelada")*(Reservas!$O$2:$O$501&lt;&gt;"Não compareceu"))&gt;0,"●",""))</f>
        <v/>
      </c>
      <c r="Q5" s="19">
        <f>IF(OR($A5="",Q$3=""),"",IF(SUMPRODUCT((Reservas!$D$2:$D$501=$A5)*(Reservas!$E$2:$E$501&lt;=Q$3)*(Reservas!$F$2:$F$501&gt;Q$3)*(Reservas!$O$2:$O$501&lt;&gt;"Cancelada")*(Reservas!$O$2:$O$501&lt;&gt;"Não compareceu"))&gt;0,"●",""))</f>
        <v/>
      </c>
      <c r="R5" s="19">
        <f>IF(OR($A5="",R$3=""),"",IF(SUMPRODUCT((Reservas!$D$2:$D$501=$A5)*(Reservas!$E$2:$E$501&lt;=R$3)*(Reservas!$F$2:$F$501&gt;R$3)*(Reservas!$O$2:$O$501&lt;&gt;"Cancelada")*(Reservas!$O$2:$O$501&lt;&gt;"Não compareceu"))&gt;0,"●",""))</f>
        <v/>
      </c>
      <c r="S5" s="19">
        <f>IF(OR($A5="",S$3=""),"",IF(SUMPRODUCT((Reservas!$D$2:$D$501=$A5)*(Reservas!$E$2:$E$501&lt;=S$3)*(Reservas!$F$2:$F$501&gt;S$3)*(Reservas!$O$2:$O$501&lt;&gt;"Cancelada")*(Reservas!$O$2:$O$501&lt;&gt;"Não compareceu"))&gt;0,"●",""))</f>
        <v/>
      </c>
      <c r="T5" s="19">
        <f>IF(OR($A5="",T$3=""),"",IF(SUMPRODUCT((Reservas!$D$2:$D$501=$A5)*(Reservas!$E$2:$E$501&lt;=T$3)*(Reservas!$F$2:$F$501&gt;T$3)*(Reservas!$O$2:$O$501&lt;&gt;"Cancelada")*(Reservas!$O$2:$O$501&lt;&gt;"Não compareceu"))&gt;0,"●",""))</f>
        <v/>
      </c>
      <c r="U5" s="19">
        <f>IF(OR($A5="",U$3=""),"",IF(SUMPRODUCT((Reservas!$D$2:$D$501=$A5)*(Reservas!$E$2:$E$501&lt;=U$3)*(Reservas!$F$2:$F$501&gt;U$3)*(Reservas!$O$2:$O$501&lt;&gt;"Cancelada")*(Reservas!$O$2:$O$501&lt;&gt;"Não compareceu"))&gt;0,"●",""))</f>
        <v/>
      </c>
      <c r="V5" s="19">
        <f>IF(OR($A5="",V$3=""),"",IF(SUMPRODUCT((Reservas!$D$2:$D$501=$A5)*(Reservas!$E$2:$E$501&lt;=V$3)*(Reservas!$F$2:$F$501&gt;V$3)*(Reservas!$O$2:$O$501&lt;&gt;"Cancelada")*(Reservas!$O$2:$O$501&lt;&gt;"Não compareceu"))&gt;0,"●",""))</f>
        <v/>
      </c>
      <c r="W5" s="19">
        <f>IF(OR($A5="",W$3=""),"",IF(SUMPRODUCT((Reservas!$D$2:$D$501=$A5)*(Reservas!$E$2:$E$501&lt;=W$3)*(Reservas!$F$2:$F$501&gt;W$3)*(Reservas!$O$2:$O$501&lt;&gt;"Cancelada")*(Reservas!$O$2:$O$501&lt;&gt;"Não compareceu"))&gt;0,"●",""))</f>
        <v/>
      </c>
      <c r="X5" s="19">
        <f>IF(OR($A5="",X$3=""),"",IF(SUMPRODUCT((Reservas!$D$2:$D$501=$A5)*(Reservas!$E$2:$E$501&lt;=X$3)*(Reservas!$F$2:$F$501&gt;X$3)*(Reservas!$O$2:$O$501&lt;&gt;"Cancelada")*(Reservas!$O$2:$O$501&lt;&gt;"Não compareceu"))&gt;0,"●",""))</f>
        <v/>
      </c>
      <c r="Y5" s="19">
        <f>IF(OR($A5="",Y$3=""),"",IF(SUMPRODUCT((Reservas!$D$2:$D$501=$A5)*(Reservas!$E$2:$E$501&lt;=Y$3)*(Reservas!$F$2:$F$501&gt;Y$3)*(Reservas!$O$2:$O$501&lt;&gt;"Cancelada")*(Reservas!$O$2:$O$501&lt;&gt;"Não compareceu"))&gt;0,"●",""))</f>
        <v/>
      </c>
      <c r="Z5" s="19">
        <f>IF(OR($A5="",Z$3=""),"",IF(SUMPRODUCT((Reservas!$D$2:$D$501=$A5)*(Reservas!$E$2:$E$501&lt;=Z$3)*(Reservas!$F$2:$F$501&gt;Z$3)*(Reservas!$O$2:$O$501&lt;&gt;"Cancelada")*(Reservas!$O$2:$O$501&lt;&gt;"Não compareceu"))&gt;0,"●",""))</f>
        <v/>
      </c>
      <c r="AA5" s="19">
        <f>IF(OR($A5="",AA$3=""),"",IF(SUMPRODUCT((Reservas!$D$2:$D$501=$A5)*(Reservas!$E$2:$E$501&lt;=AA$3)*(Reservas!$F$2:$F$501&gt;AA$3)*(Reservas!$O$2:$O$501&lt;&gt;"Cancelada")*(Reservas!$O$2:$O$501&lt;&gt;"Não compareceu"))&gt;0,"●",""))</f>
        <v/>
      </c>
      <c r="AB5" s="19">
        <f>IF(OR($A5="",AB$3=""),"",IF(SUMPRODUCT((Reservas!$D$2:$D$501=$A5)*(Reservas!$E$2:$E$501&lt;=AB$3)*(Reservas!$F$2:$F$501&gt;AB$3)*(Reservas!$O$2:$O$501&lt;&gt;"Cancelada")*(Reservas!$O$2:$O$501&lt;&gt;"Não compareceu"))&gt;0,"●",""))</f>
        <v/>
      </c>
      <c r="AC5" s="19">
        <f>IF(OR($A5="",AC$3=""),"",IF(SUMPRODUCT((Reservas!$D$2:$D$501=$A5)*(Reservas!$E$2:$E$501&lt;=AC$3)*(Reservas!$F$2:$F$501&gt;AC$3)*(Reservas!$O$2:$O$501&lt;&gt;"Cancelada")*(Reservas!$O$2:$O$501&lt;&gt;"Não compareceu"))&gt;0,"●",""))</f>
        <v/>
      </c>
      <c r="AD5" s="19">
        <f>IF(OR($A5="",AD$3=""),"",IF(SUMPRODUCT((Reservas!$D$2:$D$501=$A5)*(Reservas!$E$2:$E$501&lt;=AD$3)*(Reservas!$F$2:$F$501&gt;AD$3)*(Reservas!$O$2:$O$501&lt;&gt;"Cancelada")*(Reservas!$O$2:$O$501&lt;&gt;"Não compareceu"))&gt;0,"●",""))</f>
        <v/>
      </c>
      <c r="AE5" s="19">
        <f>IF(OR($A5="",AE$3=""),"",IF(SUMPRODUCT((Reservas!$D$2:$D$501=$A5)*(Reservas!$E$2:$E$501&lt;=AE$3)*(Reservas!$F$2:$F$501&gt;AE$3)*(Reservas!$O$2:$O$501&lt;&gt;"Cancelada")*(Reservas!$O$2:$O$501&lt;&gt;"Não compareceu"))&gt;0,"●",""))</f>
        <v/>
      </c>
      <c r="AF5" s="19">
        <f>IF(OR($A5="",AF$3=""),"",IF(SUMPRODUCT((Reservas!$D$2:$D$501=$A5)*(Reservas!$E$2:$E$501&lt;=AF$3)*(Reservas!$F$2:$F$501&gt;AF$3)*(Reservas!$O$2:$O$501&lt;&gt;"Cancelada")*(Reservas!$O$2:$O$501&lt;&gt;"Não compareceu"))&gt;0,"●",""))</f>
        <v/>
      </c>
    </row>
    <row r="6">
      <c r="A6" s="18">
        <f>IF(Quartos!A4="","",Quartos!A4)</f>
        <v/>
      </c>
      <c r="B6" s="19">
        <f>IF(OR($A6="",B$3=""),"",IF(SUMPRODUCT((Reservas!$D$2:$D$501=$A6)*(Reservas!$E$2:$E$501&lt;=B$3)*(Reservas!$F$2:$F$501&gt;B$3)*(Reservas!$O$2:$O$501&lt;&gt;"Cancelada")*(Reservas!$O$2:$O$501&lt;&gt;"Não compareceu"))&gt;0,"●",""))</f>
        <v/>
      </c>
      <c r="C6" s="19">
        <f>IF(OR($A6="",C$3=""),"",IF(SUMPRODUCT((Reservas!$D$2:$D$501=$A6)*(Reservas!$E$2:$E$501&lt;=C$3)*(Reservas!$F$2:$F$501&gt;C$3)*(Reservas!$O$2:$O$501&lt;&gt;"Cancelada")*(Reservas!$O$2:$O$501&lt;&gt;"Não compareceu"))&gt;0,"●",""))</f>
        <v/>
      </c>
      <c r="D6" s="19">
        <f>IF(OR($A6="",D$3=""),"",IF(SUMPRODUCT((Reservas!$D$2:$D$501=$A6)*(Reservas!$E$2:$E$501&lt;=D$3)*(Reservas!$F$2:$F$501&gt;D$3)*(Reservas!$O$2:$O$501&lt;&gt;"Cancelada")*(Reservas!$O$2:$O$501&lt;&gt;"Não compareceu"))&gt;0,"●",""))</f>
        <v/>
      </c>
      <c r="E6" s="19">
        <f>IF(OR($A6="",E$3=""),"",IF(SUMPRODUCT((Reservas!$D$2:$D$501=$A6)*(Reservas!$E$2:$E$501&lt;=E$3)*(Reservas!$F$2:$F$501&gt;E$3)*(Reservas!$O$2:$O$501&lt;&gt;"Cancelada")*(Reservas!$O$2:$O$501&lt;&gt;"Não compareceu"))&gt;0,"●",""))</f>
        <v/>
      </c>
      <c r="F6" s="19">
        <f>IF(OR($A6="",F$3=""),"",IF(SUMPRODUCT((Reservas!$D$2:$D$501=$A6)*(Reservas!$E$2:$E$501&lt;=F$3)*(Reservas!$F$2:$F$501&gt;F$3)*(Reservas!$O$2:$O$501&lt;&gt;"Cancelada")*(Reservas!$O$2:$O$501&lt;&gt;"Não compareceu"))&gt;0,"●",""))</f>
        <v/>
      </c>
      <c r="G6" s="19">
        <f>IF(OR($A6="",G$3=""),"",IF(SUMPRODUCT((Reservas!$D$2:$D$501=$A6)*(Reservas!$E$2:$E$501&lt;=G$3)*(Reservas!$F$2:$F$501&gt;G$3)*(Reservas!$O$2:$O$501&lt;&gt;"Cancelada")*(Reservas!$O$2:$O$501&lt;&gt;"Não compareceu"))&gt;0,"●",""))</f>
        <v/>
      </c>
      <c r="H6" s="19">
        <f>IF(OR($A6="",H$3=""),"",IF(SUMPRODUCT((Reservas!$D$2:$D$501=$A6)*(Reservas!$E$2:$E$501&lt;=H$3)*(Reservas!$F$2:$F$501&gt;H$3)*(Reservas!$O$2:$O$501&lt;&gt;"Cancelada")*(Reservas!$O$2:$O$501&lt;&gt;"Não compareceu"))&gt;0,"●",""))</f>
        <v/>
      </c>
      <c r="I6" s="19">
        <f>IF(OR($A6="",I$3=""),"",IF(SUMPRODUCT((Reservas!$D$2:$D$501=$A6)*(Reservas!$E$2:$E$501&lt;=I$3)*(Reservas!$F$2:$F$501&gt;I$3)*(Reservas!$O$2:$O$501&lt;&gt;"Cancelada")*(Reservas!$O$2:$O$501&lt;&gt;"Não compareceu"))&gt;0,"●",""))</f>
        <v/>
      </c>
      <c r="J6" s="19">
        <f>IF(OR($A6="",J$3=""),"",IF(SUMPRODUCT((Reservas!$D$2:$D$501=$A6)*(Reservas!$E$2:$E$501&lt;=J$3)*(Reservas!$F$2:$F$501&gt;J$3)*(Reservas!$O$2:$O$501&lt;&gt;"Cancelada")*(Reservas!$O$2:$O$501&lt;&gt;"Não compareceu"))&gt;0,"●",""))</f>
        <v/>
      </c>
      <c r="K6" s="19">
        <f>IF(OR($A6="",K$3=""),"",IF(SUMPRODUCT((Reservas!$D$2:$D$501=$A6)*(Reservas!$E$2:$E$501&lt;=K$3)*(Reservas!$F$2:$F$501&gt;K$3)*(Reservas!$O$2:$O$501&lt;&gt;"Cancelada")*(Reservas!$O$2:$O$501&lt;&gt;"Não compareceu"))&gt;0,"●",""))</f>
        <v/>
      </c>
      <c r="L6" s="19">
        <f>IF(OR($A6="",L$3=""),"",IF(SUMPRODUCT((Reservas!$D$2:$D$501=$A6)*(Reservas!$E$2:$E$501&lt;=L$3)*(Reservas!$F$2:$F$501&gt;L$3)*(Reservas!$O$2:$O$501&lt;&gt;"Cancelada")*(Reservas!$O$2:$O$501&lt;&gt;"Não compareceu"))&gt;0,"●",""))</f>
        <v/>
      </c>
      <c r="M6" s="19">
        <f>IF(OR($A6="",M$3=""),"",IF(SUMPRODUCT((Reservas!$D$2:$D$501=$A6)*(Reservas!$E$2:$E$501&lt;=M$3)*(Reservas!$F$2:$F$501&gt;M$3)*(Reservas!$O$2:$O$501&lt;&gt;"Cancelada")*(Reservas!$O$2:$O$501&lt;&gt;"Não compareceu"))&gt;0,"●",""))</f>
        <v/>
      </c>
      <c r="N6" s="19">
        <f>IF(OR($A6="",N$3=""),"",IF(SUMPRODUCT((Reservas!$D$2:$D$501=$A6)*(Reservas!$E$2:$E$501&lt;=N$3)*(Reservas!$F$2:$F$501&gt;N$3)*(Reservas!$O$2:$O$501&lt;&gt;"Cancelada")*(Reservas!$O$2:$O$501&lt;&gt;"Não compareceu"))&gt;0,"●",""))</f>
        <v/>
      </c>
      <c r="O6" s="19">
        <f>IF(OR($A6="",O$3=""),"",IF(SUMPRODUCT((Reservas!$D$2:$D$501=$A6)*(Reservas!$E$2:$E$501&lt;=O$3)*(Reservas!$F$2:$F$501&gt;O$3)*(Reservas!$O$2:$O$501&lt;&gt;"Cancelada")*(Reservas!$O$2:$O$501&lt;&gt;"Não compareceu"))&gt;0,"●",""))</f>
        <v/>
      </c>
      <c r="P6" s="19">
        <f>IF(OR($A6="",P$3=""),"",IF(SUMPRODUCT((Reservas!$D$2:$D$501=$A6)*(Reservas!$E$2:$E$501&lt;=P$3)*(Reservas!$F$2:$F$501&gt;P$3)*(Reservas!$O$2:$O$501&lt;&gt;"Cancelada")*(Reservas!$O$2:$O$501&lt;&gt;"Não compareceu"))&gt;0,"●",""))</f>
        <v/>
      </c>
      <c r="Q6" s="19">
        <f>IF(OR($A6="",Q$3=""),"",IF(SUMPRODUCT((Reservas!$D$2:$D$501=$A6)*(Reservas!$E$2:$E$501&lt;=Q$3)*(Reservas!$F$2:$F$501&gt;Q$3)*(Reservas!$O$2:$O$501&lt;&gt;"Cancelada")*(Reservas!$O$2:$O$501&lt;&gt;"Não compareceu"))&gt;0,"●",""))</f>
        <v/>
      </c>
      <c r="R6" s="19">
        <f>IF(OR($A6="",R$3=""),"",IF(SUMPRODUCT((Reservas!$D$2:$D$501=$A6)*(Reservas!$E$2:$E$501&lt;=R$3)*(Reservas!$F$2:$F$501&gt;R$3)*(Reservas!$O$2:$O$501&lt;&gt;"Cancelada")*(Reservas!$O$2:$O$501&lt;&gt;"Não compareceu"))&gt;0,"●",""))</f>
        <v/>
      </c>
      <c r="S6" s="19">
        <f>IF(OR($A6="",S$3=""),"",IF(SUMPRODUCT((Reservas!$D$2:$D$501=$A6)*(Reservas!$E$2:$E$501&lt;=S$3)*(Reservas!$F$2:$F$501&gt;S$3)*(Reservas!$O$2:$O$501&lt;&gt;"Cancelada")*(Reservas!$O$2:$O$501&lt;&gt;"Não compareceu"))&gt;0,"●",""))</f>
        <v/>
      </c>
      <c r="T6" s="19">
        <f>IF(OR($A6="",T$3=""),"",IF(SUMPRODUCT((Reservas!$D$2:$D$501=$A6)*(Reservas!$E$2:$E$501&lt;=T$3)*(Reservas!$F$2:$F$501&gt;T$3)*(Reservas!$O$2:$O$501&lt;&gt;"Cancelada")*(Reservas!$O$2:$O$501&lt;&gt;"Não compareceu"))&gt;0,"●",""))</f>
        <v/>
      </c>
      <c r="U6" s="19">
        <f>IF(OR($A6="",U$3=""),"",IF(SUMPRODUCT((Reservas!$D$2:$D$501=$A6)*(Reservas!$E$2:$E$501&lt;=U$3)*(Reservas!$F$2:$F$501&gt;U$3)*(Reservas!$O$2:$O$501&lt;&gt;"Cancelada")*(Reservas!$O$2:$O$501&lt;&gt;"Não compareceu"))&gt;0,"●",""))</f>
        <v/>
      </c>
      <c r="V6" s="19">
        <f>IF(OR($A6="",V$3=""),"",IF(SUMPRODUCT((Reservas!$D$2:$D$501=$A6)*(Reservas!$E$2:$E$501&lt;=V$3)*(Reservas!$F$2:$F$501&gt;V$3)*(Reservas!$O$2:$O$501&lt;&gt;"Cancelada")*(Reservas!$O$2:$O$501&lt;&gt;"Não compareceu"))&gt;0,"●",""))</f>
        <v/>
      </c>
      <c r="W6" s="19">
        <f>IF(OR($A6="",W$3=""),"",IF(SUMPRODUCT((Reservas!$D$2:$D$501=$A6)*(Reservas!$E$2:$E$501&lt;=W$3)*(Reservas!$F$2:$F$501&gt;W$3)*(Reservas!$O$2:$O$501&lt;&gt;"Cancelada")*(Reservas!$O$2:$O$501&lt;&gt;"Não compareceu"))&gt;0,"●",""))</f>
        <v/>
      </c>
      <c r="X6" s="19">
        <f>IF(OR($A6="",X$3=""),"",IF(SUMPRODUCT((Reservas!$D$2:$D$501=$A6)*(Reservas!$E$2:$E$501&lt;=X$3)*(Reservas!$F$2:$F$501&gt;X$3)*(Reservas!$O$2:$O$501&lt;&gt;"Cancelada")*(Reservas!$O$2:$O$501&lt;&gt;"Não compareceu"))&gt;0,"●",""))</f>
        <v/>
      </c>
      <c r="Y6" s="19">
        <f>IF(OR($A6="",Y$3=""),"",IF(SUMPRODUCT((Reservas!$D$2:$D$501=$A6)*(Reservas!$E$2:$E$501&lt;=Y$3)*(Reservas!$F$2:$F$501&gt;Y$3)*(Reservas!$O$2:$O$501&lt;&gt;"Cancelada")*(Reservas!$O$2:$O$501&lt;&gt;"Não compareceu"))&gt;0,"●",""))</f>
        <v/>
      </c>
      <c r="Z6" s="19">
        <f>IF(OR($A6="",Z$3=""),"",IF(SUMPRODUCT((Reservas!$D$2:$D$501=$A6)*(Reservas!$E$2:$E$501&lt;=Z$3)*(Reservas!$F$2:$F$501&gt;Z$3)*(Reservas!$O$2:$O$501&lt;&gt;"Cancelada")*(Reservas!$O$2:$O$501&lt;&gt;"Não compareceu"))&gt;0,"●",""))</f>
        <v/>
      </c>
      <c r="AA6" s="19">
        <f>IF(OR($A6="",AA$3=""),"",IF(SUMPRODUCT((Reservas!$D$2:$D$501=$A6)*(Reservas!$E$2:$E$501&lt;=AA$3)*(Reservas!$F$2:$F$501&gt;AA$3)*(Reservas!$O$2:$O$501&lt;&gt;"Cancelada")*(Reservas!$O$2:$O$501&lt;&gt;"Não compareceu"))&gt;0,"●",""))</f>
        <v/>
      </c>
      <c r="AB6" s="19">
        <f>IF(OR($A6="",AB$3=""),"",IF(SUMPRODUCT((Reservas!$D$2:$D$501=$A6)*(Reservas!$E$2:$E$501&lt;=AB$3)*(Reservas!$F$2:$F$501&gt;AB$3)*(Reservas!$O$2:$O$501&lt;&gt;"Cancelada")*(Reservas!$O$2:$O$501&lt;&gt;"Não compareceu"))&gt;0,"●",""))</f>
        <v/>
      </c>
      <c r="AC6" s="19">
        <f>IF(OR($A6="",AC$3=""),"",IF(SUMPRODUCT((Reservas!$D$2:$D$501=$A6)*(Reservas!$E$2:$E$501&lt;=AC$3)*(Reservas!$F$2:$F$501&gt;AC$3)*(Reservas!$O$2:$O$501&lt;&gt;"Cancelada")*(Reservas!$O$2:$O$501&lt;&gt;"Não compareceu"))&gt;0,"●",""))</f>
        <v/>
      </c>
      <c r="AD6" s="19">
        <f>IF(OR($A6="",AD$3=""),"",IF(SUMPRODUCT((Reservas!$D$2:$D$501=$A6)*(Reservas!$E$2:$E$501&lt;=AD$3)*(Reservas!$F$2:$F$501&gt;AD$3)*(Reservas!$O$2:$O$501&lt;&gt;"Cancelada")*(Reservas!$O$2:$O$501&lt;&gt;"Não compareceu"))&gt;0,"●",""))</f>
        <v/>
      </c>
      <c r="AE6" s="19">
        <f>IF(OR($A6="",AE$3=""),"",IF(SUMPRODUCT((Reservas!$D$2:$D$501=$A6)*(Reservas!$E$2:$E$501&lt;=AE$3)*(Reservas!$F$2:$F$501&gt;AE$3)*(Reservas!$O$2:$O$501&lt;&gt;"Cancelada")*(Reservas!$O$2:$O$501&lt;&gt;"Não compareceu"))&gt;0,"●",""))</f>
        <v/>
      </c>
      <c r="AF6" s="19">
        <f>IF(OR($A6="",AF$3=""),"",IF(SUMPRODUCT((Reservas!$D$2:$D$501=$A6)*(Reservas!$E$2:$E$501&lt;=AF$3)*(Reservas!$F$2:$F$501&gt;AF$3)*(Reservas!$O$2:$O$501&lt;&gt;"Cancelada")*(Reservas!$O$2:$O$501&lt;&gt;"Não compareceu"))&gt;0,"●",""))</f>
        <v/>
      </c>
    </row>
    <row r="7">
      <c r="A7" s="18">
        <f>IF(Quartos!A5="","",Quartos!A5)</f>
        <v/>
      </c>
      <c r="B7" s="19">
        <f>IF(OR($A7="",B$3=""),"",IF(SUMPRODUCT((Reservas!$D$2:$D$501=$A7)*(Reservas!$E$2:$E$501&lt;=B$3)*(Reservas!$F$2:$F$501&gt;B$3)*(Reservas!$O$2:$O$501&lt;&gt;"Cancelada")*(Reservas!$O$2:$O$501&lt;&gt;"Não compareceu"))&gt;0,"●",""))</f>
        <v/>
      </c>
      <c r="C7" s="19">
        <f>IF(OR($A7="",C$3=""),"",IF(SUMPRODUCT((Reservas!$D$2:$D$501=$A7)*(Reservas!$E$2:$E$501&lt;=C$3)*(Reservas!$F$2:$F$501&gt;C$3)*(Reservas!$O$2:$O$501&lt;&gt;"Cancelada")*(Reservas!$O$2:$O$501&lt;&gt;"Não compareceu"))&gt;0,"●",""))</f>
        <v/>
      </c>
      <c r="D7" s="19">
        <f>IF(OR($A7="",D$3=""),"",IF(SUMPRODUCT((Reservas!$D$2:$D$501=$A7)*(Reservas!$E$2:$E$501&lt;=D$3)*(Reservas!$F$2:$F$501&gt;D$3)*(Reservas!$O$2:$O$501&lt;&gt;"Cancelada")*(Reservas!$O$2:$O$501&lt;&gt;"Não compareceu"))&gt;0,"●",""))</f>
        <v/>
      </c>
      <c r="E7" s="19">
        <f>IF(OR($A7="",E$3=""),"",IF(SUMPRODUCT((Reservas!$D$2:$D$501=$A7)*(Reservas!$E$2:$E$501&lt;=E$3)*(Reservas!$F$2:$F$501&gt;E$3)*(Reservas!$O$2:$O$501&lt;&gt;"Cancelada")*(Reservas!$O$2:$O$501&lt;&gt;"Não compareceu"))&gt;0,"●",""))</f>
        <v/>
      </c>
      <c r="F7" s="19">
        <f>IF(OR($A7="",F$3=""),"",IF(SUMPRODUCT((Reservas!$D$2:$D$501=$A7)*(Reservas!$E$2:$E$501&lt;=F$3)*(Reservas!$F$2:$F$501&gt;F$3)*(Reservas!$O$2:$O$501&lt;&gt;"Cancelada")*(Reservas!$O$2:$O$501&lt;&gt;"Não compareceu"))&gt;0,"●",""))</f>
        <v/>
      </c>
      <c r="G7" s="19">
        <f>IF(OR($A7="",G$3=""),"",IF(SUMPRODUCT((Reservas!$D$2:$D$501=$A7)*(Reservas!$E$2:$E$501&lt;=G$3)*(Reservas!$F$2:$F$501&gt;G$3)*(Reservas!$O$2:$O$501&lt;&gt;"Cancelada")*(Reservas!$O$2:$O$501&lt;&gt;"Não compareceu"))&gt;0,"●",""))</f>
        <v/>
      </c>
      <c r="H7" s="19">
        <f>IF(OR($A7="",H$3=""),"",IF(SUMPRODUCT((Reservas!$D$2:$D$501=$A7)*(Reservas!$E$2:$E$501&lt;=H$3)*(Reservas!$F$2:$F$501&gt;H$3)*(Reservas!$O$2:$O$501&lt;&gt;"Cancelada")*(Reservas!$O$2:$O$501&lt;&gt;"Não compareceu"))&gt;0,"●",""))</f>
        <v/>
      </c>
      <c r="I7" s="19">
        <f>IF(OR($A7="",I$3=""),"",IF(SUMPRODUCT((Reservas!$D$2:$D$501=$A7)*(Reservas!$E$2:$E$501&lt;=I$3)*(Reservas!$F$2:$F$501&gt;I$3)*(Reservas!$O$2:$O$501&lt;&gt;"Cancelada")*(Reservas!$O$2:$O$501&lt;&gt;"Não compareceu"))&gt;0,"●",""))</f>
        <v/>
      </c>
      <c r="J7" s="19">
        <f>IF(OR($A7="",J$3=""),"",IF(SUMPRODUCT((Reservas!$D$2:$D$501=$A7)*(Reservas!$E$2:$E$501&lt;=J$3)*(Reservas!$F$2:$F$501&gt;J$3)*(Reservas!$O$2:$O$501&lt;&gt;"Cancelada")*(Reservas!$O$2:$O$501&lt;&gt;"Não compareceu"))&gt;0,"●",""))</f>
        <v/>
      </c>
      <c r="K7" s="19">
        <f>IF(OR($A7="",K$3=""),"",IF(SUMPRODUCT((Reservas!$D$2:$D$501=$A7)*(Reservas!$E$2:$E$501&lt;=K$3)*(Reservas!$F$2:$F$501&gt;K$3)*(Reservas!$O$2:$O$501&lt;&gt;"Cancelada")*(Reservas!$O$2:$O$501&lt;&gt;"Não compareceu"))&gt;0,"●",""))</f>
        <v/>
      </c>
      <c r="L7" s="19">
        <f>IF(OR($A7="",L$3=""),"",IF(SUMPRODUCT((Reservas!$D$2:$D$501=$A7)*(Reservas!$E$2:$E$501&lt;=L$3)*(Reservas!$F$2:$F$501&gt;L$3)*(Reservas!$O$2:$O$501&lt;&gt;"Cancelada")*(Reservas!$O$2:$O$501&lt;&gt;"Não compareceu"))&gt;0,"●",""))</f>
        <v/>
      </c>
      <c r="M7" s="19">
        <f>IF(OR($A7="",M$3=""),"",IF(SUMPRODUCT((Reservas!$D$2:$D$501=$A7)*(Reservas!$E$2:$E$501&lt;=M$3)*(Reservas!$F$2:$F$501&gt;M$3)*(Reservas!$O$2:$O$501&lt;&gt;"Cancelada")*(Reservas!$O$2:$O$501&lt;&gt;"Não compareceu"))&gt;0,"●",""))</f>
        <v/>
      </c>
      <c r="N7" s="19">
        <f>IF(OR($A7="",N$3=""),"",IF(SUMPRODUCT((Reservas!$D$2:$D$501=$A7)*(Reservas!$E$2:$E$501&lt;=N$3)*(Reservas!$F$2:$F$501&gt;N$3)*(Reservas!$O$2:$O$501&lt;&gt;"Cancelada")*(Reservas!$O$2:$O$501&lt;&gt;"Não compareceu"))&gt;0,"●",""))</f>
        <v/>
      </c>
      <c r="O7" s="19">
        <f>IF(OR($A7="",O$3=""),"",IF(SUMPRODUCT((Reservas!$D$2:$D$501=$A7)*(Reservas!$E$2:$E$501&lt;=O$3)*(Reservas!$F$2:$F$501&gt;O$3)*(Reservas!$O$2:$O$501&lt;&gt;"Cancelada")*(Reservas!$O$2:$O$501&lt;&gt;"Não compareceu"))&gt;0,"●",""))</f>
        <v/>
      </c>
      <c r="P7" s="19">
        <f>IF(OR($A7="",P$3=""),"",IF(SUMPRODUCT((Reservas!$D$2:$D$501=$A7)*(Reservas!$E$2:$E$501&lt;=P$3)*(Reservas!$F$2:$F$501&gt;P$3)*(Reservas!$O$2:$O$501&lt;&gt;"Cancelada")*(Reservas!$O$2:$O$501&lt;&gt;"Não compareceu"))&gt;0,"●",""))</f>
        <v/>
      </c>
      <c r="Q7" s="19">
        <f>IF(OR($A7="",Q$3=""),"",IF(SUMPRODUCT((Reservas!$D$2:$D$501=$A7)*(Reservas!$E$2:$E$501&lt;=Q$3)*(Reservas!$F$2:$F$501&gt;Q$3)*(Reservas!$O$2:$O$501&lt;&gt;"Cancelada")*(Reservas!$O$2:$O$501&lt;&gt;"Não compareceu"))&gt;0,"●",""))</f>
        <v/>
      </c>
      <c r="R7" s="19">
        <f>IF(OR($A7="",R$3=""),"",IF(SUMPRODUCT((Reservas!$D$2:$D$501=$A7)*(Reservas!$E$2:$E$501&lt;=R$3)*(Reservas!$F$2:$F$501&gt;R$3)*(Reservas!$O$2:$O$501&lt;&gt;"Cancelada")*(Reservas!$O$2:$O$501&lt;&gt;"Não compareceu"))&gt;0,"●",""))</f>
        <v/>
      </c>
      <c r="S7" s="19">
        <f>IF(OR($A7="",S$3=""),"",IF(SUMPRODUCT((Reservas!$D$2:$D$501=$A7)*(Reservas!$E$2:$E$501&lt;=S$3)*(Reservas!$F$2:$F$501&gt;S$3)*(Reservas!$O$2:$O$501&lt;&gt;"Cancelada")*(Reservas!$O$2:$O$501&lt;&gt;"Não compareceu"))&gt;0,"●",""))</f>
        <v/>
      </c>
      <c r="T7" s="19">
        <f>IF(OR($A7="",T$3=""),"",IF(SUMPRODUCT((Reservas!$D$2:$D$501=$A7)*(Reservas!$E$2:$E$501&lt;=T$3)*(Reservas!$F$2:$F$501&gt;T$3)*(Reservas!$O$2:$O$501&lt;&gt;"Cancelada")*(Reservas!$O$2:$O$501&lt;&gt;"Não compareceu"))&gt;0,"●",""))</f>
        <v/>
      </c>
      <c r="U7" s="19">
        <f>IF(OR($A7="",U$3=""),"",IF(SUMPRODUCT((Reservas!$D$2:$D$501=$A7)*(Reservas!$E$2:$E$501&lt;=U$3)*(Reservas!$F$2:$F$501&gt;U$3)*(Reservas!$O$2:$O$501&lt;&gt;"Cancelada")*(Reservas!$O$2:$O$501&lt;&gt;"Não compareceu"))&gt;0,"●",""))</f>
        <v/>
      </c>
      <c r="V7" s="19">
        <f>IF(OR($A7="",V$3=""),"",IF(SUMPRODUCT((Reservas!$D$2:$D$501=$A7)*(Reservas!$E$2:$E$501&lt;=V$3)*(Reservas!$F$2:$F$501&gt;V$3)*(Reservas!$O$2:$O$501&lt;&gt;"Cancelada")*(Reservas!$O$2:$O$501&lt;&gt;"Não compareceu"))&gt;0,"●",""))</f>
        <v/>
      </c>
      <c r="W7" s="19">
        <f>IF(OR($A7="",W$3=""),"",IF(SUMPRODUCT((Reservas!$D$2:$D$501=$A7)*(Reservas!$E$2:$E$501&lt;=W$3)*(Reservas!$F$2:$F$501&gt;W$3)*(Reservas!$O$2:$O$501&lt;&gt;"Cancelada")*(Reservas!$O$2:$O$501&lt;&gt;"Não compareceu"))&gt;0,"●",""))</f>
        <v/>
      </c>
      <c r="X7" s="19">
        <f>IF(OR($A7="",X$3=""),"",IF(SUMPRODUCT((Reservas!$D$2:$D$501=$A7)*(Reservas!$E$2:$E$501&lt;=X$3)*(Reservas!$F$2:$F$501&gt;X$3)*(Reservas!$O$2:$O$501&lt;&gt;"Cancelada")*(Reservas!$O$2:$O$501&lt;&gt;"Não compareceu"))&gt;0,"●",""))</f>
        <v/>
      </c>
      <c r="Y7" s="19">
        <f>IF(OR($A7="",Y$3=""),"",IF(SUMPRODUCT((Reservas!$D$2:$D$501=$A7)*(Reservas!$E$2:$E$501&lt;=Y$3)*(Reservas!$F$2:$F$501&gt;Y$3)*(Reservas!$O$2:$O$501&lt;&gt;"Cancelada")*(Reservas!$O$2:$O$501&lt;&gt;"Não compareceu"))&gt;0,"●",""))</f>
        <v/>
      </c>
      <c r="Z7" s="19">
        <f>IF(OR($A7="",Z$3=""),"",IF(SUMPRODUCT((Reservas!$D$2:$D$501=$A7)*(Reservas!$E$2:$E$501&lt;=Z$3)*(Reservas!$F$2:$F$501&gt;Z$3)*(Reservas!$O$2:$O$501&lt;&gt;"Cancelada")*(Reservas!$O$2:$O$501&lt;&gt;"Não compareceu"))&gt;0,"●",""))</f>
        <v/>
      </c>
      <c r="AA7" s="19">
        <f>IF(OR($A7="",AA$3=""),"",IF(SUMPRODUCT((Reservas!$D$2:$D$501=$A7)*(Reservas!$E$2:$E$501&lt;=AA$3)*(Reservas!$F$2:$F$501&gt;AA$3)*(Reservas!$O$2:$O$501&lt;&gt;"Cancelada")*(Reservas!$O$2:$O$501&lt;&gt;"Não compareceu"))&gt;0,"●",""))</f>
        <v/>
      </c>
      <c r="AB7" s="19">
        <f>IF(OR($A7="",AB$3=""),"",IF(SUMPRODUCT((Reservas!$D$2:$D$501=$A7)*(Reservas!$E$2:$E$501&lt;=AB$3)*(Reservas!$F$2:$F$501&gt;AB$3)*(Reservas!$O$2:$O$501&lt;&gt;"Cancelada")*(Reservas!$O$2:$O$501&lt;&gt;"Não compareceu"))&gt;0,"●",""))</f>
        <v/>
      </c>
      <c r="AC7" s="19">
        <f>IF(OR($A7="",AC$3=""),"",IF(SUMPRODUCT((Reservas!$D$2:$D$501=$A7)*(Reservas!$E$2:$E$501&lt;=AC$3)*(Reservas!$F$2:$F$501&gt;AC$3)*(Reservas!$O$2:$O$501&lt;&gt;"Cancelada")*(Reservas!$O$2:$O$501&lt;&gt;"Não compareceu"))&gt;0,"●",""))</f>
        <v/>
      </c>
      <c r="AD7" s="19">
        <f>IF(OR($A7="",AD$3=""),"",IF(SUMPRODUCT((Reservas!$D$2:$D$501=$A7)*(Reservas!$E$2:$E$501&lt;=AD$3)*(Reservas!$F$2:$F$501&gt;AD$3)*(Reservas!$O$2:$O$501&lt;&gt;"Cancelada")*(Reservas!$O$2:$O$501&lt;&gt;"Não compareceu"))&gt;0,"●",""))</f>
        <v/>
      </c>
      <c r="AE7" s="19">
        <f>IF(OR($A7="",AE$3=""),"",IF(SUMPRODUCT((Reservas!$D$2:$D$501=$A7)*(Reservas!$E$2:$E$501&lt;=AE$3)*(Reservas!$F$2:$F$501&gt;AE$3)*(Reservas!$O$2:$O$501&lt;&gt;"Cancelada")*(Reservas!$O$2:$O$501&lt;&gt;"Não compareceu"))&gt;0,"●",""))</f>
        <v/>
      </c>
      <c r="AF7" s="19">
        <f>IF(OR($A7="",AF$3=""),"",IF(SUMPRODUCT((Reservas!$D$2:$D$501=$A7)*(Reservas!$E$2:$E$501&lt;=AF$3)*(Reservas!$F$2:$F$501&gt;AF$3)*(Reservas!$O$2:$O$501&lt;&gt;"Cancelada")*(Reservas!$O$2:$O$501&lt;&gt;"Não compareceu"))&gt;0,"●",""))</f>
        <v/>
      </c>
    </row>
    <row r="8">
      <c r="A8" s="18">
        <f>IF(Quartos!A6="","",Quartos!A6)</f>
        <v/>
      </c>
      <c r="B8" s="19">
        <f>IF(OR($A8="",B$3=""),"",IF(SUMPRODUCT((Reservas!$D$2:$D$501=$A8)*(Reservas!$E$2:$E$501&lt;=B$3)*(Reservas!$F$2:$F$501&gt;B$3)*(Reservas!$O$2:$O$501&lt;&gt;"Cancelada")*(Reservas!$O$2:$O$501&lt;&gt;"Não compareceu"))&gt;0,"●",""))</f>
        <v/>
      </c>
      <c r="C8" s="19">
        <f>IF(OR($A8="",C$3=""),"",IF(SUMPRODUCT((Reservas!$D$2:$D$501=$A8)*(Reservas!$E$2:$E$501&lt;=C$3)*(Reservas!$F$2:$F$501&gt;C$3)*(Reservas!$O$2:$O$501&lt;&gt;"Cancelada")*(Reservas!$O$2:$O$501&lt;&gt;"Não compareceu"))&gt;0,"●",""))</f>
        <v/>
      </c>
      <c r="D8" s="19">
        <f>IF(OR($A8="",D$3=""),"",IF(SUMPRODUCT((Reservas!$D$2:$D$501=$A8)*(Reservas!$E$2:$E$501&lt;=D$3)*(Reservas!$F$2:$F$501&gt;D$3)*(Reservas!$O$2:$O$501&lt;&gt;"Cancelada")*(Reservas!$O$2:$O$501&lt;&gt;"Não compareceu"))&gt;0,"●",""))</f>
        <v/>
      </c>
      <c r="E8" s="19">
        <f>IF(OR($A8="",E$3=""),"",IF(SUMPRODUCT((Reservas!$D$2:$D$501=$A8)*(Reservas!$E$2:$E$501&lt;=E$3)*(Reservas!$F$2:$F$501&gt;E$3)*(Reservas!$O$2:$O$501&lt;&gt;"Cancelada")*(Reservas!$O$2:$O$501&lt;&gt;"Não compareceu"))&gt;0,"●",""))</f>
        <v/>
      </c>
      <c r="F8" s="19">
        <f>IF(OR($A8="",F$3=""),"",IF(SUMPRODUCT((Reservas!$D$2:$D$501=$A8)*(Reservas!$E$2:$E$501&lt;=F$3)*(Reservas!$F$2:$F$501&gt;F$3)*(Reservas!$O$2:$O$501&lt;&gt;"Cancelada")*(Reservas!$O$2:$O$501&lt;&gt;"Não compareceu"))&gt;0,"●",""))</f>
        <v/>
      </c>
      <c r="G8" s="19">
        <f>IF(OR($A8="",G$3=""),"",IF(SUMPRODUCT((Reservas!$D$2:$D$501=$A8)*(Reservas!$E$2:$E$501&lt;=G$3)*(Reservas!$F$2:$F$501&gt;G$3)*(Reservas!$O$2:$O$501&lt;&gt;"Cancelada")*(Reservas!$O$2:$O$501&lt;&gt;"Não compareceu"))&gt;0,"●",""))</f>
        <v/>
      </c>
      <c r="H8" s="19">
        <f>IF(OR($A8="",H$3=""),"",IF(SUMPRODUCT((Reservas!$D$2:$D$501=$A8)*(Reservas!$E$2:$E$501&lt;=H$3)*(Reservas!$F$2:$F$501&gt;H$3)*(Reservas!$O$2:$O$501&lt;&gt;"Cancelada")*(Reservas!$O$2:$O$501&lt;&gt;"Não compareceu"))&gt;0,"●",""))</f>
        <v/>
      </c>
      <c r="I8" s="19">
        <f>IF(OR($A8="",I$3=""),"",IF(SUMPRODUCT((Reservas!$D$2:$D$501=$A8)*(Reservas!$E$2:$E$501&lt;=I$3)*(Reservas!$F$2:$F$501&gt;I$3)*(Reservas!$O$2:$O$501&lt;&gt;"Cancelada")*(Reservas!$O$2:$O$501&lt;&gt;"Não compareceu"))&gt;0,"●",""))</f>
        <v/>
      </c>
      <c r="J8" s="19">
        <f>IF(OR($A8="",J$3=""),"",IF(SUMPRODUCT((Reservas!$D$2:$D$501=$A8)*(Reservas!$E$2:$E$501&lt;=J$3)*(Reservas!$F$2:$F$501&gt;J$3)*(Reservas!$O$2:$O$501&lt;&gt;"Cancelada")*(Reservas!$O$2:$O$501&lt;&gt;"Não compareceu"))&gt;0,"●",""))</f>
        <v/>
      </c>
      <c r="K8" s="19">
        <f>IF(OR($A8="",K$3=""),"",IF(SUMPRODUCT((Reservas!$D$2:$D$501=$A8)*(Reservas!$E$2:$E$501&lt;=K$3)*(Reservas!$F$2:$F$501&gt;K$3)*(Reservas!$O$2:$O$501&lt;&gt;"Cancelada")*(Reservas!$O$2:$O$501&lt;&gt;"Não compareceu"))&gt;0,"●",""))</f>
        <v/>
      </c>
      <c r="L8" s="19">
        <f>IF(OR($A8="",L$3=""),"",IF(SUMPRODUCT((Reservas!$D$2:$D$501=$A8)*(Reservas!$E$2:$E$501&lt;=L$3)*(Reservas!$F$2:$F$501&gt;L$3)*(Reservas!$O$2:$O$501&lt;&gt;"Cancelada")*(Reservas!$O$2:$O$501&lt;&gt;"Não compareceu"))&gt;0,"●",""))</f>
        <v/>
      </c>
      <c r="M8" s="19">
        <f>IF(OR($A8="",M$3=""),"",IF(SUMPRODUCT((Reservas!$D$2:$D$501=$A8)*(Reservas!$E$2:$E$501&lt;=M$3)*(Reservas!$F$2:$F$501&gt;M$3)*(Reservas!$O$2:$O$501&lt;&gt;"Cancelada")*(Reservas!$O$2:$O$501&lt;&gt;"Não compareceu"))&gt;0,"●",""))</f>
        <v/>
      </c>
      <c r="N8" s="19">
        <f>IF(OR($A8="",N$3=""),"",IF(SUMPRODUCT((Reservas!$D$2:$D$501=$A8)*(Reservas!$E$2:$E$501&lt;=N$3)*(Reservas!$F$2:$F$501&gt;N$3)*(Reservas!$O$2:$O$501&lt;&gt;"Cancelada")*(Reservas!$O$2:$O$501&lt;&gt;"Não compareceu"))&gt;0,"●",""))</f>
        <v/>
      </c>
      <c r="O8" s="19">
        <f>IF(OR($A8="",O$3=""),"",IF(SUMPRODUCT((Reservas!$D$2:$D$501=$A8)*(Reservas!$E$2:$E$501&lt;=O$3)*(Reservas!$F$2:$F$501&gt;O$3)*(Reservas!$O$2:$O$501&lt;&gt;"Cancelada")*(Reservas!$O$2:$O$501&lt;&gt;"Não compareceu"))&gt;0,"●",""))</f>
        <v/>
      </c>
      <c r="P8" s="19">
        <f>IF(OR($A8="",P$3=""),"",IF(SUMPRODUCT((Reservas!$D$2:$D$501=$A8)*(Reservas!$E$2:$E$501&lt;=P$3)*(Reservas!$F$2:$F$501&gt;P$3)*(Reservas!$O$2:$O$501&lt;&gt;"Cancelada")*(Reservas!$O$2:$O$501&lt;&gt;"Não compareceu"))&gt;0,"●",""))</f>
        <v/>
      </c>
      <c r="Q8" s="19">
        <f>IF(OR($A8="",Q$3=""),"",IF(SUMPRODUCT((Reservas!$D$2:$D$501=$A8)*(Reservas!$E$2:$E$501&lt;=Q$3)*(Reservas!$F$2:$F$501&gt;Q$3)*(Reservas!$O$2:$O$501&lt;&gt;"Cancelada")*(Reservas!$O$2:$O$501&lt;&gt;"Não compareceu"))&gt;0,"●",""))</f>
        <v/>
      </c>
      <c r="R8" s="19">
        <f>IF(OR($A8="",R$3=""),"",IF(SUMPRODUCT((Reservas!$D$2:$D$501=$A8)*(Reservas!$E$2:$E$501&lt;=R$3)*(Reservas!$F$2:$F$501&gt;R$3)*(Reservas!$O$2:$O$501&lt;&gt;"Cancelada")*(Reservas!$O$2:$O$501&lt;&gt;"Não compareceu"))&gt;0,"●",""))</f>
        <v/>
      </c>
      <c r="S8" s="19">
        <f>IF(OR($A8="",S$3=""),"",IF(SUMPRODUCT((Reservas!$D$2:$D$501=$A8)*(Reservas!$E$2:$E$501&lt;=S$3)*(Reservas!$F$2:$F$501&gt;S$3)*(Reservas!$O$2:$O$501&lt;&gt;"Cancelada")*(Reservas!$O$2:$O$501&lt;&gt;"Não compareceu"))&gt;0,"●",""))</f>
        <v/>
      </c>
      <c r="T8" s="19">
        <f>IF(OR($A8="",T$3=""),"",IF(SUMPRODUCT((Reservas!$D$2:$D$501=$A8)*(Reservas!$E$2:$E$501&lt;=T$3)*(Reservas!$F$2:$F$501&gt;T$3)*(Reservas!$O$2:$O$501&lt;&gt;"Cancelada")*(Reservas!$O$2:$O$501&lt;&gt;"Não compareceu"))&gt;0,"●",""))</f>
        <v/>
      </c>
      <c r="U8" s="19">
        <f>IF(OR($A8="",U$3=""),"",IF(SUMPRODUCT((Reservas!$D$2:$D$501=$A8)*(Reservas!$E$2:$E$501&lt;=U$3)*(Reservas!$F$2:$F$501&gt;U$3)*(Reservas!$O$2:$O$501&lt;&gt;"Cancelada")*(Reservas!$O$2:$O$501&lt;&gt;"Não compareceu"))&gt;0,"●",""))</f>
        <v/>
      </c>
      <c r="V8" s="19">
        <f>IF(OR($A8="",V$3=""),"",IF(SUMPRODUCT((Reservas!$D$2:$D$501=$A8)*(Reservas!$E$2:$E$501&lt;=V$3)*(Reservas!$F$2:$F$501&gt;V$3)*(Reservas!$O$2:$O$501&lt;&gt;"Cancelada")*(Reservas!$O$2:$O$501&lt;&gt;"Não compareceu"))&gt;0,"●",""))</f>
        <v/>
      </c>
      <c r="W8" s="19">
        <f>IF(OR($A8="",W$3=""),"",IF(SUMPRODUCT((Reservas!$D$2:$D$501=$A8)*(Reservas!$E$2:$E$501&lt;=W$3)*(Reservas!$F$2:$F$501&gt;W$3)*(Reservas!$O$2:$O$501&lt;&gt;"Cancelada")*(Reservas!$O$2:$O$501&lt;&gt;"Não compareceu"))&gt;0,"●",""))</f>
        <v/>
      </c>
      <c r="X8" s="19">
        <f>IF(OR($A8="",X$3=""),"",IF(SUMPRODUCT((Reservas!$D$2:$D$501=$A8)*(Reservas!$E$2:$E$501&lt;=X$3)*(Reservas!$F$2:$F$501&gt;X$3)*(Reservas!$O$2:$O$501&lt;&gt;"Cancelada")*(Reservas!$O$2:$O$501&lt;&gt;"Não compareceu"))&gt;0,"●",""))</f>
        <v/>
      </c>
      <c r="Y8" s="19">
        <f>IF(OR($A8="",Y$3=""),"",IF(SUMPRODUCT((Reservas!$D$2:$D$501=$A8)*(Reservas!$E$2:$E$501&lt;=Y$3)*(Reservas!$F$2:$F$501&gt;Y$3)*(Reservas!$O$2:$O$501&lt;&gt;"Cancelada")*(Reservas!$O$2:$O$501&lt;&gt;"Não compareceu"))&gt;0,"●",""))</f>
        <v/>
      </c>
      <c r="Z8" s="19">
        <f>IF(OR($A8="",Z$3=""),"",IF(SUMPRODUCT((Reservas!$D$2:$D$501=$A8)*(Reservas!$E$2:$E$501&lt;=Z$3)*(Reservas!$F$2:$F$501&gt;Z$3)*(Reservas!$O$2:$O$501&lt;&gt;"Cancelada")*(Reservas!$O$2:$O$501&lt;&gt;"Não compareceu"))&gt;0,"●",""))</f>
        <v/>
      </c>
      <c r="AA8" s="19">
        <f>IF(OR($A8="",AA$3=""),"",IF(SUMPRODUCT((Reservas!$D$2:$D$501=$A8)*(Reservas!$E$2:$E$501&lt;=AA$3)*(Reservas!$F$2:$F$501&gt;AA$3)*(Reservas!$O$2:$O$501&lt;&gt;"Cancelada")*(Reservas!$O$2:$O$501&lt;&gt;"Não compareceu"))&gt;0,"●",""))</f>
        <v/>
      </c>
      <c r="AB8" s="19">
        <f>IF(OR($A8="",AB$3=""),"",IF(SUMPRODUCT((Reservas!$D$2:$D$501=$A8)*(Reservas!$E$2:$E$501&lt;=AB$3)*(Reservas!$F$2:$F$501&gt;AB$3)*(Reservas!$O$2:$O$501&lt;&gt;"Cancelada")*(Reservas!$O$2:$O$501&lt;&gt;"Não compareceu"))&gt;0,"●",""))</f>
        <v/>
      </c>
      <c r="AC8" s="19">
        <f>IF(OR($A8="",AC$3=""),"",IF(SUMPRODUCT((Reservas!$D$2:$D$501=$A8)*(Reservas!$E$2:$E$501&lt;=AC$3)*(Reservas!$F$2:$F$501&gt;AC$3)*(Reservas!$O$2:$O$501&lt;&gt;"Cancelada")*(Reservas!$O$2:$O$501&lt;&gt;"Não compareceu"))&gt;0,"●",""))</f>
        <v/>
      </c>
      <c r="AD8" s="19">
        <f>IF(OR($A8="",AD$3=""),"",IF(SUMPRODUCT((Reservas!$D$2:$D$501=$A8)*(Reservas!$E$2:$E$501&lt;=AD$3)*(Reservas!$F$2:$F$501&gt;AD$3)*(Reservas!$O$2:$O$501&lt;&gt;"Cancelada")*(Reservas!$O$2:$O$501&lt;&gt;"Não compareceu"))&gt;0,"●",""))</f>
        <v/>
      </c>
      <c r="AE8" s="19">
        <f>IF(OR($A8="",AE$3=""),"",IF(SUMPRODUCT((Reservas!$D$2:$D$501=$A8)*(Reservas!$E$2:$E$501&lt;=AE$3)*(Reservas!$F$2:$F$501&gt;AE$3)*(Reservas!$O$2:$O$501&lt;&gt;"Cancelada")*(Reservas!$O$2:$O$501&lt;&gt;"Não compareceu"))&gt;0,"●",""))</f>
        <v/>
      </c>
      <c r="AF8" s="19">
        <f>IF(OR($A8="",AF$3=""),"",IF(SUMPRODUCT((Reservas!$D$2:$D$501=$A8)*(Reservas!$E$2:$E$501&lt;=AF$3)*(Reservas!$F$2:$F$501&gt;AF$3)*(Reservas!$O$2:$O$501&lt;&gt;"Cancelada")*(Reservas!$O$2:$O$501&lt;&gt;"Não compareceu"))&gt;0,"●",""))</f>
        <v/>
      </c>
    </row>
    <row r="9">
      <c r="A9" s="18">
        <f>IF(Quartos!A7="","",Quartos!A7)</f>
        <v/>
      </c>
      <c r="B9" s="19">
        <f>IF(OR($A9="",B$3=""),"",IF(SUMPRODUCT((Reservas!$D$2:$D$501=$A9)*(Reservas!$E$2:$E$501&lt;=B$3)*(Reservas!$F$2:$F$501&gt;B$3)*(Reservas!$O$2:$O$501&lt;&gt;"Cancelada")*(Reservas!$O$2:$O$501&lt;&gt;"Não compareceu"))&gt;0,"●",""))</f>
        <v/>
      </c>
      <c r="C9" s="19">
        <f>IF(OR($A9="",C$3=""),"",IF(SUMPRODUCT((Reservas!$D$2:$D$501=$A9)*(Reservas!$E$2:$E$501&lt;=C$3)*(Reservas!$F$2:$F$501&gt;C$3)*(Reservas!$O$2:$O$501&lt;&gt;"Cancelada")*(Reservas!$O$2:$O$501&lt;&gt;"Não compareceu"))&gt;0,"●",""))</f>
        <v/>
      </c>
      <c r="D9" s="19">
        <f>IF(OR($A9="",D$3=""),"",IF(SUMPRODUCT((Reservas!$D$2:$D$501=$A9)*(Reservas!$E$2:$E$501&lt;=D$3)*(Reservas!$F$2:$F$501&gt;D$3)*(Reservas!$O$2:$O$501&lt;&gt;"Cancelada")*(Reservas!$O$2:$O$501&lt;&gt;"Não compareceu"))&gt;0,"●",""))</f>
        <v/>
      </c>
      <c r="E9" s="19">
        <f>IF(OR($A9="",E$3=""),"",IF(SUMPRODUCT((Reservas!$D$2:$D$501=$A9)*(Reservas!$E$2:$E$501&lt;=E$3)*(Reservas!$F$2:$F$501&gt;E$3)*(Reservas!$O$2:$O$501&lt;&gt;"Cancelada")*(Reservas!$O$2:$O$501&lt;&gt;"Não compareceu"))&gt;0,"●",""))</f>
        <v/>
      </c>
      <c r="F9" s="19">
        <f>IF(OR($A9="",F$3=""),"",IF(SUMPRODUCT((Reservas!$D$2:$D$501=$A9)*(Reservas!$E$2:$E$501&lt;=F$3)*(Reservas!$F$2:$F$501&gt;F$3)*(Reservas!$O$2:$O$501&lt;&gt;"Cancelada")*(Reservas!$O$2:$O$501&lt;&gt;"Não compareceu"))&gt;0,"●",""))</f>
        <v/>
      </c>
      <c r="G9" s="19">
        <f>IF(OR($A9="",G$3=""),"",IF(SUMPRODUCT((Reservas!$D$2:$D$501=$A9)*(Reservas!$E$2:$E$501&lt;=G$3)*(Reservas!$F$2:$F$501&gt;G$3)*(Reservas!$O$2:$O$501&lt;&gt;"Cancelada")*(Reservas!$O$2:$O$501&lt;&gt;"Não compareceu"))&gt;0,"●",""))</f>
        <v/>
      </c>
      <c r="H9" s="19">
        <f>IF(OR($A9="",H$3=""),"",IF(SUMPRODUCT((Reservas!$D$2:$D$501=$A9)*(Reservas!$E$2:$E$501&lt;=H$3)*(Reservas!$F$2:$F$501&gt;H$3)*(Reservas!$O$2:$O$501&lt;&gt;"Cancelada")*(Reservas!$O$2:$O$501&lt;&gt;"Não compareceu"))&gt;0,"●",""))</f>
        <v/>
      </c>
      <c r="I9" s="19">
        <f>IF(OR($A9="",I$3=""),"",IF(SUMPRODUCT((Reservas!$D$2:$D$501=$A9)*(Reservas!$E$2:$E$501&lt;=I$3)*(Reservas!$F$2:$F$501&gt;I$3)*(Reservas!$O$2:$O$501&lt;&gt;"Cancelada")*(Reservas!$O$2:$O$501&lt;&gt;"Não compareceu"))&gt;0,"●",""))</f>
        <v/>
      </c>
      <c r="J9" s="19">
        <f>IF(OR($A9="",J$3=""),"",IF(SUMPRODUCT((Reservas!$D$2:$D$501=$A9)*(Reservas!$E$2:$E$501&lt;=J$3)*(Reservas!$F$2:$F$501&gt;J$3)*(Reservas!$O$2:$O$501&lt;&gt;"Cancelada")*(Reservas!$O$2:$O$501&lt;&gt;"Não compareceu"))&gt;0,"●",""))</f>
        <v/>
      </c>
      <c r="K9" s="19">
        <f>IF(OR($A9="",K$3=""),"",IF(SUMPRODUCT((Reservas!$D$2:$D$501=$A9)*(Reservas!$E$2:$E$501&lt;=K$3)*(Reservas!$F$2:$F$501&gt;K$3)*(Reservas!$O$2:$O$501&lt;&gt;"Cancelada")*(Reservas!$O$2:$O$501&lt;&gt;"Não compareceu"))&gt;0,"●",""))</f>
        <v/>
      </c>
      <c r="L9" s="19">
        <f>IF(OR($A9="",L$3=""),"",IF(SUMPRODUCT((Reservas!$D$2:$D$501=$A9)*(Reservas!$E$2:$E$501&lt;=L$3)*(Reservas!$F$2:$F$501&gt;L$3)*(Reservas!$O$2:$O$501&lt;&gt;"Cancelada")*(Reservas!$O$2:$O$501&lt;&gt;"Não compareceu"))&gt;0,"●",""))</f>
        <v/>
      </c>
      <c r="M9" s="19">
        <f>IF(OR($A9="",M$3=""),"",IF(SUMPRODUCT((Reservas!$D$2:$D$501=$A9)*(Reservas!$E$2:$E$501&lt;=M$3)*(Reservas!$F$2:$F$501&gt;M$3)*(Reservas!$O$2:$O$501&lt;&gt;"Cancelada")*(Reservas!$O$2:$O$501&lt;&gt;"Não compareceu"))&gt;0,"●",""))</f>
        <v/>
      </c>
      <c r="N9" s="19">
        <f>IF(OR($A9="",N$3=""),"",IF(SUMPRODUCT((Reservas!$D$2:$D$501=$A9)*(Reservas!$E$2:$E$501&lt;=N$3)*(Reservas!$F$2:$F$501&gt;N$3)*(Reservas!$O$2:$O$501&lt;&gt;"Cancelada")*(Reservas!$O$2:$O$501&lt;&gt;"Não compareceu"))&gt;0,"●",""))</f>
        <v/>
      </c>
      <c r="O9" s="19">
        <f>IF(OR($A9="",O$3=""),"",IF(SUMPRODUCT((Reservas!$D$2:$D$501=$A9)*(Reservas!$E$2:$E$501&lt;=O$3)*(Reservas!$F$2:$F$501&gt;O$3)*(Reservas!$O$2:$O$501&lt;&gt;"Cancelada")*(Reservas!$O$2:$O$501&lt;&gt;"Não compareceu"))&gt;0,"●",""))</f>
        <v/>
      </c>
      <c r="P9" s="19">
        <f>IF(OR($A9="",P$3=""),"",IF(SUMPRODUCT((Reservas!$D$2:$D$501=$A9)*(Reservas!$E$2:$E$501&lt;=P$3)*(Reservas!$F$2:$F$501&gt;P$3)*(Reservas!$O$2:$O$501&lt;&gt;"Cancelada")*(Reservas!$O$2:$O$501&lt;&gt;"Não compareceu"))&gt;0,"●",""))</f>
        <v/>
      </c>
      <c r="Q9" s="19">
        <f>IF(OR($A9="",Q$3=""),"",IF(SUMPRODUCT((Reservas!$D$2:$D$501=$A9)*(Reservas!$E$2:$E$501&lt;=Q$3)*(Reservas!$F$2:$F$501&gt;Q$3)*(Reservas!$O$2:$O$501&lt;&gt;"Cancelada")*(Reservas!$O$2:$O$501&lt;&gt;"Não compareceu"))&gt;0,"●",""))</f>
        <v/>
      </c>
      <c r="R9" s="19">
        <f>IF(OR($A9="",R$3=""),"",IF(SUMPRODUCT((Reservas!$D$2:$D$501=$A9)*(Reservas!$E$2:$E$501&lt;=R$3)*(Reservas!$F$2:$F$501&gt;R$3)*(Reservas!$O$2:$O$501&lt;&gt;"Cancelada")*(Reservas!$O$2:$O$501&lt;&gt;"Não compareceu"))&gt;0,"●",""))</f>
        <v/>
      </c>
      <c r="S9" s="19">
        <f>IF(OR($A9="",S$3=""),"",IF(SUMPRODUCT((Reservas!$D$2:$D$501=$A9)*(Reservas!$E$2:$E$501&lt;=S$3)*(Reservas!$F$2:$F$501&gt;S$3)*(Reservas!$O$2:$O$501&lt;&gt;"Cancelada")*(Reservas!$O$2:$O$501&lt;&gt;"Não compareceu"))&gt;0,"●",""))</f>
        <v/>
      </c>
      <c r="T9" s="19">
        <f>IF(OR($A9="",T$3=""),"",IF(SUMPRODUCT((Reservas!$D$2:$D$501=$A9)*(Reservas!$E$2:$E$501&lt;=T$3)*(Reservas!$F$2:$F$501&gt;T$3)*(Reservas!$O$2:$O$501&lt;&gt;"Cancelada")*(Reservas!$O$2:$O$501&lt;&gt;"Não compareceu"))&gt;0,"●",""))</f>
        <v/>
      </c>
      <c r="U9" s="19">
        <f>IF(OR($A9="",U$3=""),"",IF(SUMPRODUCT((Reservas!$D$2:$D$501=$A9)*(Reservas!$E$2:$E$501&lt;=U$3)*(Reservas!$F$2:$F$501&gt;U$3)*(Reservas!$O$2:$O$501&lt;&gt;"Cancelada")*(Reservas!$O$2:$O$501&lt;&gt;"Não compareceu"))&gt;0,"●",""))</f>
        <v/>
      </c>
      <c r="V9" s="19">
        <f>IF(OR($A9="",V$3=""),"",IF(SUMPRODUCT((Reservas!$D$2:$D$501=$A9)*(Reservas!$E$2:$E$501&lt;=V$3)*(Reservas!$F$2:$F$501&gt;V$3)*(Reservas!$O$2:$O$501&lt;&gt;"Cancelada")*(Reservas!$O$2:$O$501&lt;&gt;"Não compareceu"))&gt;0,"●",""))</f>
        <v/>
      </c>
      <c r="W9" s="19">
        <f>IF(OR($A9="",W$3=""),"",IF(SUMPRODUCT((Reservas!$D$2:$D$501=$A9)*(Reservas!$E$2:$E$501&lt;=W$3)*(Reservas!$F$2:$F$501&gt;W$3)*(Reservas!$O$2:$O$501&lt;&gt;"Cancelada")*(Reservas!$O$2:$O$501&lt;&gt;"Não compareceu"))&gt;0,"●",""))</f>
        <v/>
      </c>
      <c r="X9" s="19">
        <f>IF(OR($A9="",X$3=""),"",IF(SUMPRODUCT((Reservas!$D$2:$D$501=$A9)*(Reservas!$E$2:$E$501&lt;=X$3)*(Reservas!$F$2:$F$501&gt;X$3)*(Reservas!$O$2:$O$501&lt;&gt;"Cancelada")*(Reservas!$O$2:$O$501&lt;&gt;"Não compareceu"))&gt;0,"●",""))</f>
        <v/>
      </c>
      <c r="Y9" s="19">
        <f>IF(OR($A9="",Y$3=""),"",IF(SUMPRODUCT((Reservas!$D$2:$D$501=$A9)*(Reservas!$E$2:$E$501&lt;=Y$3)*(Reservas!$F$2:$F$501&gt;Y$3)*(Reservas!$O$2:$O$501&lt;&gt;"Cancelada")*(Reservas!$O$2:$O$501&lt;&gt;"Não compareceu"))&gt;0,"●",""))</f>
        <v/>
      </c>
      <c r="Z9" s="19">
        <f>IF(OR($A9="",Z$3=""),"",IF(SUMPRODUCT((Reservas!$D$2:$D$501=$A9)*(Reservas!$E$2:$E$501&lt;=Z$3)*(Reservas!$F$2:$F$501&gt;Z$3)*(Reservas!$O$2:$O$501&lt;&gt;"Cancelada")*(Reservas!$O$2:$O$501&lt;&gt;"Não compareceu"))&gt;0,"●",""))</f>
        <v/>
      </c>
      <c r="AA9" s="19">
        <f>IF(OR($A9="",AA$3=""),"",IF(SUMPRODUCT((Reservas!$D$2:$D$501=$A9)*(Reservas!$E$2:$E$501&lt;=AA$3)*(Reservas!$F$2:$F$501&gt;AA$3)*(Reservas!$O$2:$O$501&lt;&gt;"Cancelada")*(Reservas!$O$2:$O$501&lt;&gt;"Não compareceu"))&gt;0,"●",""))</f>
        <v/>
      </c>
      <c r="AB9" s="19">
        <f>IF(OR($A9="",AB$3=""),"",IF(SUMPRODUCT((Reservas!$D$2:$D$501=$A9)*(Reservas!$E$2:$E$501&lt;=AB$3)*(Reservas!$F$2:$F$501&gt;AB$3)*(Reservas!$O$2:$O$501&lt;&gt;"Cancelada")*(Reservas!$O$2:$O$501&lt;&gt;"Não compareceu"))&gt;0,"●",""))</f>
        <v/>
      </c>
      <c r="AC9" s="19">
        <f>IF(OR($A9="",AC$3=""),"",IF(SUMPRODUCT((Reservas!$D$2:$D$501=$A9)*(Reservas!$E$2:$E$501&lt;=AC$3)*(Reservas!$F$2:$F$501&gt;AC$3)*(Reservas!$O$2:$O$501&lt;&gt;"Cancelada")*(Reservas!$O$2:$O$501&lt;&gt;"Não compareceu"))&gt;0,"●",""))</f>
        <v/>
      </c>
      <c r="AD9" s="19">
        <f>IF(OR($A9="",AD$3=""),"",IF(SUMPRODUCT((Reservas!$D$2:$D$501=$A9)*(Reservas!$E$2:$E$501&lt;=AD$3)*(Reservas!$F$2:$F$501&gt;AD$3)*(Reservas!$O$2:$O$501&lt;&gt;"Cancelada")*(Reservas!$O$2:$O$501&lt;&gt;"Não compareceu"))&gt;0,"●",""))</f>
        <v/>
      </c>
      <c r="AE9" s="19">
        <f>IF(OR($A9="",AE$3=""),"",IF(SUMPRODUCT((Reservas!$D$2:$D$501=$A9)*(Reservas!$E$2:$E$501&lt;=AE$3)*(Reservas!$F$2:$F$501&gt;AE$3)*(Reservas!$O$2:$O$501&lt;&gt;"Cancelada")*(Reservas!$O$2:$O$501&lt;&gt;"Não compareceu"))&gt;0,"●",""))</f>
        <v/>
      </c>
      <c r="AF9" s="19">
        <f>IF(OR($A9="",AF$3=""),"",IF(SUMPRODUCT((Reservas!$D$2:$D$501=$A9)*(Reservas!$E$2:$E$501&lt;=AF$3)*(Reservas!$F$2:$F$501&gt;AF$3)*(Reservas!$O$2:$O$501&lt;&gt;"Cancelada")*(Reservas!$O$2:$O$501&lt;&gt;"Não compareceu"))&gt;0,"●",""))</f>
        <v/>
      </c>
    </row>
    <row r="10">
      <c r="A10" s="18">
        <f>IF(Quartos!A8="","",Quartos!A8)</f>
        <v/>
      </c>
      <c r="B10" s="19">
        <f>IF(OR($A10="",B$3=""),"",IF(SUMPRODUCT((Reservas!$D$2:$D$501=$A10)*(Reservas!$E$2:$E$501&lt;=B$3)*(Reservas!$F$2:$F$501&gt;B$3)*(Reservas!$O$2:$O$501&lt;&gt;"Cancelada")*(Reservas!$O$2:$O$501&lt;&gt;"Não compareceu"))&gt;0,"●",""))</f>
        <v/>
      </c>
      <c r="C10" s="19">
        <f>IF(OR($A10="",C$3=""),"",IF(SUMPRODUCT((Reservas!$D$2:$D$501=$A10)*(Reservas!$E$2:$E$501&lt;=C$3)*(Reservas!$F$2:$F$501&gt;C$3)*(Reservas!$O$2:$O$501&lt;&gt;"Cancelada")*(Reservas!$O$2:$O$501&lt;&gt;"Não compareceu"))&gt;0,"●",""))</f>
        <v/>
      </c>
      <c r="D10" s="19">
        <f>IF(OR($A10="",D$3=""),"",IF(SUMPRODUCT((Reservas!$D$2:$D$501=$A10)*(Reservas!$E$2:$E$501&lt;=D$3)*(Reservas!$F$2:$F$501&gt;D$3)*(Reservas!$O$2:$O$501&lt;&gt;"Cancelada")*(Reservas!$O$2:$O$501&lt;&gt;"Não compareceu"))&gt;0,"●",""))</f>
        <v/>
      </c>
      <c r="E10" s="19">
        <f>IF(OR($A10="",E$3=""),"",IF(SUMPRODUCT((Reservas!$D$2:$D$501=$A10)*(Reservas!$E$2:$E$501&lt;=E$3)*(Reservas!$F$2:$F$501&gt;E$3)*(Reservas!$O$2:$O$501&lt;&gt;"Cancelada")*(Reservas!$O$2:$O$501&lt;&gt;"Não compareceu"))&gt;0,"●",""))</f>
        <v/>
      </c>
      <c r="F10" s="19">
        <f>IF(OR($A10="",F$3=""),"",IF(SUMPRODUCT((Reservas!$D$2:$D$501=$A10)*(Reservas!$E$2:$E$501&lt;=F$3)*(Reservas!$F$2:$F$501&gt;F$3)*(Reservas!$O$2:$O$501&lt;&gt;"Cancelada")*(Reservas!$O$2:$O$501&lt;&gt;"Não compareceu"))&gt;0,"●",""))</f>
        <v/>
      </c>
      <c r="G10" s="19">
        <f>IF(OR($A10="",G$3=""),"",IF(SUMPRODUCT((Reservas!$D$2:$D$501=$A10)*(Reservas!$E$2:$E$501&lt;=G$3)*(Reservas!$F$2:$F$501&gt;G$3)*(Reservas!$O$2:$O$501&lt;&gt;"Cancelada")*(Reservas!$O$2:$O$501&lt;&gt;"Não compareceu"))&gt;0,"●",""))</f>
        <v/>
      </c>
      <c r="H10" s="19">
        <f>IF(OR($A10="",H$3=""),"",IF(SUMPRODUCT((Reservas!$D$2:$D$501=$A10)*(Reservas!$E$2:$E$501&lt;=H$3)*(Reservas!$F$2:$F$501&gt;H$3)*(Reservas!$O$2:$O$501&lt;&gt;"Cancelada")*(Reservas!$O$2:$O$501&lt;&gt;"Não compareceu"))&gt;0,"●",""))</f>
        <v/>
      </c>
      <c r="I10" s="19">
        <f>IF(OR($A10="",I$3=""),"",IF(SUMPRODUCT((Reservas!$D$2:$D$501=$A10)*(Reservas!$E$2:$E$501&lt;=I$3)*(Reservas!$F$2:$F$501&gt;I$3)*(Reservas!$O$2:$O$501&lt;&gt;"Cancelada")*(Reservas!$O$2:$O$501&lt;&gt;"Não compareceu"))&gt;0,"●",""))</f>
        <v/>
      </c>
      <c r="J10" s="19">
        <f>IF(OR($A10="",J$3=""),"",IF(SUMPRODUCT((Reservas!$D$2:$D$501=$A10)*(Reservas!$E$2:$E$501&lt;=J$3)*(Reservas!$F$2:$F$501&gt;J$3)*(Reservas!$O$2:$O$501&lt;&gt;"Cancelada")*(Reservas!$O$2:$O$501&lt;&gt;"Não compareceu"))&gt;0,"●",""))</f>
        <v/>
      </c>
      <c r="K10" s="19">
        <f>IF(OR($A10="",K$3=""),"",IF(SUMPRODUCT((Reservas!$D$2:$D$501=$A10)*(Reservas!$E$2:$E$501&lt;=K$3)*(Reservas!$F$2:$F$501&gt;K$3)*(Reservas!$O$2:$O$501&lt;&gt;"Cancelada")*(Reservas!$O$2:$O$501&lt;&gt;"Não compareceu"))&gt;0,"●",""))</f>
        <v/>
      </c>
      <c r="L10" s="19">
        <f>IF(OR($A10="",L$3=""),"",IF(SUMPRODUCT((Reservas!$D$2:$D$501=$A10)*(Reservas!$E$2:$E$501&lt;=L$3)*(Reservas!$F$2:$F$501&gt;L$3)*(Reservas!$O$2:$O$501&lt;&gt;"Cancelada")*(Reservas!$O$2:$O$501&lt;&gt;"Não compareceu"))&gt;0,"●",""))</f>
        <v/>
      </c>
      <c r="M10" s="19">
        <f>IF(OR($A10="",M$3=""),"",IF(SUMPRODUCT((Reservas!$D$2:$D$501=$A10)*(Reservas!$E$2:$E$501&lt;=M$3)*(Reservas!$F$2:$F$501&gt;M$3)*(Reservas!$O$2:$O$501&lt;&gt;"Cancelada")*(Reservas!$O$2:$O$501&lt;&gt;"Não compareceu"))&gt;0,"●",""))</f>
        <v/>
      </c>
      <c r="N10" s="19">
        <f>IF(OR($A10="",N$3=""),"",IF(SUMPRODUCT((Reservas!$D$2:$D$501=$A10)*(Reservas!$E$2:$E$501&lt;=N$3)*(Reservas!$F$2:$F$501&gt;N$3)*(Reservas!$O$2:$O$501&lt;&gt;"Cancelada")*(Reservas!$O$2:$O$501&lt;&gt;"Não compareceu"))&gt;0,"●",""))</f>
        <v/>
      </c>
      <c r="O10" s="19">
        <f>IF(OR($A10="",O$3=""),"",IF(SUMPRODUCT((Reservas!$D$2:$D$501=$A10)*(Reservas!$E$2:$E$501&lt;=O$3)*(Reservas!$F$2:$F$501&gt;O$3)*(Reservas!$O$2:$O$501&lt;&gt;"Cancelada")*(Reservas!$O$2:$O$501&lt;&gt;"Não compareceu"))&gt;0,"●",""))</f>
        <v/>
      </c>
      <c r="P10" s="19">
        <f>IF(OR($A10="",P$3=""),"",IF(SUMPRODUCT((Reservas!$D$2:$D$501=$A10)*(Reservas!$E$2:$E$501&lt;=P$3)*(Reservas!$F$2:$F$501&gt;P$3)*(Reservas!$O$2:$O$501&lt;&gt;"Cancelada")*(Reservas!$O$2:$O$501&lt;&gt;"Não compareceu"))&gt;0,"●",""))</f>
        <v/>
      </c>
      <c r="Q10" s="19">
        <f>IF(OR($A10="",Q$3=""),"",IF(SUMPRODUCT((Reservas!$D$2:$D$501=$A10)*(Reservas!$E$2:$E$501&lt;=Q$3)*(Reservas!$F$2:$F$501&gt;Q$3)*(Reservas!$O$2:$O$501&lt;&gt;"Cancelada")*(Reservas!$O$2:$O$501&lt;&gt;"Não compareceu"))&gt;0,"●",""))</f>
        <v/>
      </c>
      <c r="R10" s="19">
        <f>IF(OR($A10="",R$3=""),"",IF(SUMPRODUCT((Reservas!$D$2:$D$501=$A10)*(Reservas!$E$2:$E$501&lt;=R$3)*(Reservas!$F$2:$F$501&gt;R$3)*(Reservas!$O$2:$O$501&lt;&gt;"Cancelada")*(Reservas!$O$2:$O$501&lt;&gt;"Não compareceu"))&gt;0,"●",""))</f>
        <v/>
      </c>
      <c r="S10" s="19">
        <f>IF(OR($A10="",S$3=""),"",IF(SUMPRODUCT((Reservas!$D$2:$D$501=$A10)*(Reservas!$E$2:$E$501&lt;=S$3)*(Reservas!$F$2:$F$501&gt;S$3)*(Reservas!$O$2:$O$501&lt;&gt;"Cancelada")*(Reservas!$O$2:$O$501&lt;&gt;"Não compareceu"))&gt;0,"●",""))</f>
        <v/>
      </c>
      <c r="T10" s="19">
        <f>IF(OR($A10="",T$3=""),"",IF(SUMPRODUCT((Reservas!$D$2:$D$501=$A10)*(Reservas!$E$2:$E$501&lt;=T$3)*(Reservas!$F$2:$F$501&gt;T$3)*(Reservas!$O$2:$O$501&lt;&gt;"Cancelada")*(Reservas!$O$2:$O$501&lt;&gt;"Não compareceu"))&gt;0,"●",""))</f>
        <v/>
      </c>
      <c r="U10" s="19">
        <f>IF(OR($A10="",U$3=""),"",IF(SUMPRODUCT((Reservas!$D$2:$D$501=$A10)*(Reservas!$E$2:$E$501&lt;=U$3)*(Reservas!$F$2:$F$501&gt;U$3)*(Reservas!$O$2:$O$501&lt;&gt;"Cancelada")*(Reservas!$O$2:$O$501&lt;&gt;"Não compareceu"))&gt;0,"●",""))</f>
        <v/>
      </c>
      <c r="V10" s="19">
        <f>IF(OR($A10="",V$3=""),"",IF(SUMPRODUCT((Reservas!$D$2:$D$501=$A10)*(Reservas!$E$2:$E$501&lt;=V$3)*(Reservas!$F$2:$F$501&gt;V$3)*(Reservas!$O$2:$O$501&lt;&gt;"Cancelada")*(Reservas!$O$2:$O$501&lt;&gt;"Não compareceu"))&gt;0,"●",""))</f>
        <v/>
      </c>
      <c r="W10" s="19">
        <f>IF(OR($A10="",W$3=""),"",IF(SUMPRODUCT((Reservas!$D$2:$D$501=$A10)*(Reservas!$E$2:$E$501&lt;=W$3)*(Reservas!$F$2:$F$501&gt;W$3)*(Reservas!$O$2:$O$501&lt;&gt;"Cancelada")*(Reservas!$O$2:$O$501&lt;&gt;"Não compareceu"))&gt;0,"●",""))</f>
        <v/>
      </c>
      <c r="X10" s="19">
        <f>IF(OR($A10="",X$3=""),"",IF(SUMPRODUCT((Reservas!$D$2:$D$501=$A10)*(Reservas!$E$2:$E$501&lt;=X$3)*(Reservas!$F$2:$F$501&gt;X$3)*(Reservas!$O$2:$O$501&lt;&gt;"Cancelada")*(Reservas!$O$2:$O$501&lt;&gt;"Não compareceu"))&gt;0,"●",""))</f>
        <v/>
      </c>
      <c r="Y10" s="19">
        <f>IF(OR($A10="",Y$3=""),"",IF(SUMPRODUCT((Reservas!$D$2:$D$501=$A10)*(Reservas!$E$2:$E$501&lt;=Y$3)*(Reservas!$F$2:$F$501&gt;Y$3)*(Reservas!$O$2:$O$501&lt;&gt;"Cancelada")*(Reservas!$O$2:$O$501&lt;&gt;"Não compareceu"))&gt;0,"●",""))</f>
        <v/>
      </c>
      <c r="Z10" s="19">
        <f>IF(OR($A10="",Z$3=""),"",IF(SUMPRODUCT((Reservas!$D$2:$D$501=$A10)*(Reservas!$E$2:$E$501&lt;=Z$3)*(Reservas!$F$2:$F$501&gt;Z$3)*(Reservas!$O$2:$O$501&lt;&gt;"Cancelada")*(Reservas!$O$2:$O$501&lt;&gt;"Não compareceu"))&gt;0,"●",""))</f>
        <v/>
      </c>
      <c r="AA10" s="19">
        <f>IF(OR($A10="",AA$3=""),"",IF(SUMPRODUCT((Reservas!$D$2:$D$501=$A10)*(Reservas!$E$2:$E$501&lt;=AA$3)*(Reservas!$F$2:$F$501&gt;AA$3)*(Reservas!$O$2:$O$501&lt;&gt;"Cancelada")*(Reservas!$O$2:$O$501&lt;&gt;"Não compareceu"))&gt;0,"●",""))</f>
        <v/>
      </c>
      <c r="AB10" s="19">
        <f>IF(OR($A10="",AB$3=""),"",IF(SUMPRODUCT((Reservas!$D$2:$D$501=$A10)*(Reservas!$E$2:$E$501&lt;=AB$3)*(Reservas!$F$2:$F$501&gt;AB$3)*(Reservas!$O$2:$O$501&lt;&gt;"Cancelada")*(Reservas!$O$2:$O$501&lt;&gt;"Não compareceu"))&gt;0,"●",""))</f>
        <v/>
      </c>
      <c r="AC10" s="19">
        <f>IF(OR($A10="",AC$3=""),"",IF(SUMPRODUCT((Reservas!$D$2:$D$501=$A10)*(Reservas!$E$2:$E$501&lt;=AC$3)*(Reservas!$F$2:$F$501&gt;AC$3)*(Reservas!$O$2:$O$501&lt;&gt;"Cancelada")*(Reservas!$O$2:$O$501&lt;&gt;"Não compareceu"))&gt;0,"●",""))</f>
        <v/>
      </c>
      <c r="AD10" s="19">
        <f>IF(OR($A10="",AD$3=""),"",IF(SUMPRODUCT((Reservas!$D$2:$D$501=$A10)*(Reservas!$E$2:$E$501&lt;=AD$3)*(Reservas!$F$2:$F$501&gt;AD$3)*(Reservas!$O$2:$O$501&lt;&gt;"Cancelada")*(Reservas!$O$2:$O$501&lt;&gt;"Não compareceu"))&gt;0,"●",""))</f>
        <v/>
      </c>
      <c r="AE10" s="19">
        <f>IF(OR($A10="",AE$3=""),"",IF(SUMPRODUCT((Reservas!$D$2:$D$501=$A10)*(Reservas!$E$2:$E$501&lt;=AE$3)*(Reservas!$F$2:$F$501&gt;AE$3)*(Reservas!$O$2:$O$501&lt;&gt;"Cancelada")*(Reservas!$O$2:$O$501&lt;&gt;"Não compareceu"))&gt;0,"●",""))</f>
        <v/>
      </c>
      <c r="AF10" s="19">
        <f>IF(OR($A10="",AF$3=""),"",IF(SUMPRODUCT((Reservas!$D$2:$D$501=$A10)*(Reservas!$E$2:$E$501&lt;=AF$3)*(Reservas!$F$2:$F$501&gt;AF$3)*(Reservas!$O$2:$O$501&lt;&gt;"Cancelada")*(Reservas!$O$2:$O$501&lt;&gt;"Não compareceu"))&gt;0,"●",""))</f>
        <v/>
      </c>
    </row>
    <row r="11">
      <c r="A11" s="18">
        <f>IF(Quartos!A9="","",Quartos!A9)</f>
        <v/>
      </c>
      <c r="B11" s="19">
        <f>IF(OR($A11="",B$3=""),"",IF(SUMPRODUCT((Reservas!$D$2:$D$501=$A11)*(Reservas!$E$2:$E$501&lt;=B$3)*(Reservas!$F$2:$F$501&gt;B$3)*(Reservas!$O$2:$O$501&lt;&gt;"Cancelada")*(Reservas!$O$2:$O$501&lt;&gt;"Não compareceu"))&gt;0,"●",""))</f>
        <v/>
      </c>
      <c r="C11" s="19">
        <f>IF(OR($A11="",C$3=""),"",IF(SUMPRODUCT((Reservas!$D$2:$D$501=$A11)*(Reservas!$E$2:$E$501&lt;=C$3)*(Reservas!$F$2:$F$501&gt;C$3)*(Reservas!$O$2:$O$501&lt;&gt;"Cancelada")*(Reservas!$O$2:$O$501&lt;&gt;"Não compareceu"))&gt;0,"●",""))</f>
        <v/>
      </c>
      <c r="D11" s="19">
        <f>IF(OR($A11="",D$3=""),"",IF(SUMPRODUCT((Reservas!$D$2:$D$501=$A11)*(Reservas!$E$2:$E$501&lt;=D$3)*(Reservas!$F$2:$F$501&gt;D$3)*(Reservas!$O$2:$O$501&lt;&gt;"Cancelada")*(Reservas!$O$2:$O$501&lt;&gt;"Não compareceu"))&gt;0,"●",""))</f>
        <v/>
      </c>
      <c r="E11" s="19">
        <f>IF(OR($A11="",E$3=""),"",IF(SUMPRODUCT((Reservas!$D$2:$D$501=$A11)*(Reservas!$E$2:$E$501&lt;=E$3)*(Reservas!$F$2:$F$501&gt;E$3)*(Reservas!$O$2:$O$501&lt;&gt;"Cancelada")*(Reservas!$O$2:$O$501&lt;&gt;"Não compareceu"))&gt;0,"●",""))</f>
        <v/>
      </c>
      <c r="F11" s="19">
        <f>IF(OR($A11="",F$3=""),"",IF(SUMPRODUCT((Reservas!$D$2:$D$501=$A11)*(Reservas!$E$2:$E$501&lt;=F$3)*(Reservas!$F$2:$F$501&gt;F$3)*(Reservas!$O$2:$O$501&lt;&gt;"Cancelada")*(Reservas!$O$2:$O$501&lt;&gt;"Não compareceu"))&gt;0,"●",""))</f>
        <v/>
      </c>
      <c r="G11" s="19">
        <f>IF(OR($A11="",G$3=""),"",IF(SUMPRODUCT((Reservas!$D$2:$D$501=$A11)*(Reservas!$E$2:$E$501&lt;=G$3)*(Reservas!$F$2:$F$501&gt;G$3)*(Reservas!$O$2:$O$501&lt;&gt;"Cancelada")*(Reservas!$O$2:$O$501&lt;&gt;"Não compareceu"))&gt;0,"●",""))</f>
        <v/>
      </c>
      <c r="H11" s="19">
        <f>IF(OR($A11="",H$3=""),"",IF(SUMPRODUCT((Reservas!$D$2:$D$501=$A11)*(Reservas!$E$2:$E$501&lt;=H$3)*(Reservas!$F$2:$F$501&gt;H$3)*(Reservas!$O$2:$O$501&lt;&gt;"Cancelada")*(Reservas!$O$2:$O$501&lt;&gt;"Não compareceu"))&gt;0,"●",""))</f>
        <v/>
      </c>
      <c r="I11" s="19">
        <f>IF(OR($A11="",I$3=""),"",IF(SUMPRODUCT((Reservas!$D$2:$D$501=$A11)*(Reservas!$E$2:$E$501&lt;=I$3)*(Reservas!$F$2:$F$501&gt;I$3)*(Reservas!$O$2:$O$501&lt;&gt;"Cancelada")*(Reservas!$O$2:$O$501&lt;&gt;"Não compareceu"))&gt;0,"●",""))</f>
        <v/>
      </c>
      <c r="J11" s="19">
        <f>IF(OR($A11="",J$3=""),"",IF(SUMPRODUCT((Reservas!$D$2:$D$501=$A11)*(Reservas!$E$2:$E$501&lt;=J$3)*(Reservas!$F$2:$F$501&gt;J$3)*(Reservas!$O$2:$O$501&lt;&gt;"Cancelada")*(Reservas!$O$2:$O$501&lt;&gt;"Não compareceu"))&gt;0,"●",""))</f>
        <v/>
      </c>
      <c r="K11" s="19">
        <f>IF(OR($A11="",K$3=""),"",IF(SUMPRODUCT((Reservas!$D$2:$D$501=$A11)*(Reservas!$E$2:$E$501&lt;=K$3)*(Reservas!$F$2:$F$501&gt;K$3)*(Reservas!$O$2:$O$501&lt;&gt;"Cancelada")*(Reservas!$O$2:$O$501&lt;&gt;"Não compareceu"))&gt;0,"●",""))</f>
        <v/>
      </c>
      <c r="L11" s="19">
        <f>IF(OR($A11="",L$3=""),"",IF(SUMPRODUCT((Reservas!$D$2:$D$501=$A11)*(Reservas!$E$2:$E$501&lt;=L$3)*(Reservas!$F$2:$F$501&gt;L$3)*(Reservas!$O$2:$O$501&lt;&gt;"Cancelada")*(Reservas!$O$2:$O$501&lt;&gt;"Não compareceu"))&gt;0,"●",""))</f>
        <v/>
      </c>
      <c r="M11" s="19">
        <f>IF(OR($A11="",M$3=""),"",IF(SUMPRODUCT((Reservas!$D$2:$D$501=$A11)*(Reservas!$E$2:$E$501&lt;=M$3)*(Reservas!$F$2:$F$501&gt;M$3)*(Reservas!$O$2:$O$501&lt;&gt;"Cancelada")*(Reservas!$O$2:$O$501&lt;&gt;"Não compareceu"))&gt;0,"●",""))</f>
        <v/>
      </c>
      <c r="N11" s="19">
        <f>IF(OR($A11="",N$3=""),"",IF(SUMPRODUCT((Reservas!$D$2:$D$501=$A11)*(Reservas!$E$2:$E$501&lt;=N$3)*(Reservas!$F$2:$F$501&gt;N$3)*(Reservas!$O$2:$O$501&lt;&gt;"Cancelada")*(Reservas!$O$2:$O$501&lt;&gt;"Não compareceu"))&gt;0,"●",""))</f>
        <v/>
      </c>
      <c r="O11" s="19">
        <f>IF(OR($A11="",O$3=""),"",IF(SUMPRODUCT((Reservas!$D$2:$D$501=$A11)*(Reservas!$E$2:$E$501&lt;=O$3)*(Reservas!$F$2:$F$501&gt;O$3)*(Reservas!$O$2:$O$501&lt;&gt;"Cancelada")*(Reservas!$O$2:$O$501&lt;&gt;"Não compareceu"))&gt;0,"●",""))</f>
        <v/>
      </c>
      <c r="P11" s="19">
        <f>IF(OR($A11="",P$3=""),"",IF(SUMPRODUCT((Reservas!$D$2:$D$501=$A11)*(Reservas!$E$2:$E$501&lt;=P$3)*(Reservas!$F$2:$F$501&gt;P$3)*(Reservas!$O$2:$O$501&lt;&gt;"Cancelada")*(Reservas!$O$2:$O$501&lt;&gt;"Não compareceu"))&gt;0,"●",""))</f>
        <v/>
      </c>
      <c r="Q11" s="19">
        <f>IF(OR($A11="",Q$3=""),"",IF(SUMPRODUCT((Reservas!$D$2:$D$501=$A11)*(Reservas!$E$2:$E$501&lt;=Q$3)*(Reservas!$F$2:$F$501&gt;Q$3)*(Reservas!$O$2:$O$501&lt;&gt;"Cancelada")*(Reservas!$O$2:$O$501&lt;&gt;"Não compareceu"))&gt;0,"●",""))</f>
        <v/>
      </c>
      <c r="R11" s="19">
        <f>IF(OR($A11="",R$3=""),"",IF(SUMPRODUCT((Reservas!$D$2:$D$501=$A11)*(Reservas!$E$2:$E$501&lt;=R$3)*(Reservas!$F$2:$F$501&gt;R$3)*(Reservas!$O$2:$O$501&lt;&gt;"Cancelada")*(Reservas!$O$2:$O$501&lt;&gt;"Não compareceu"))&gt;0,"●",""))</f>
        <v/>
      </c>
      <c r="S11" s="19">
        <f>IF(OR($A11="",S$3=""),"",IF(SUMPRODUCT((Reservas!$D$2:$D$501=$A11)*(Reservas!$E$2:$E$501&lt;=S$3)*(Reservas!$F$2:$F$501&gt;S$3)*(Reservas!$O$2:$O$501&lt;&gt;"Cancelada")*(Reservas!$O$2:$O$501&lt;&gt;"Não compareceu"))&gt;0,"●",""))</f>
        <v/>
      </c>
      <c r="T11" s="19">
        <f>IF(OR($A11="",T$3=""),"",IF(SUMPRODUCT((Reservas!$D$2:$D$501=$A11)*(Reservas!$E$2:$E$501&lt;=T$3)*(Reservas!$F$2:$F$501&gt;T$3)*(Reservas!$O$2:$O$501&lt;&gt;"Cancelada")*(Reservas!$O$2:$O$501&lt;&gt;"Não compareceu"))&gt;0,"●",""))</f>
        <v/>
      </c>
      <c r="U11" s="19">
        <f>IF(OR($A11="",U$3=""),"",IF(SUMPRODUCT((Reservas!$D$2:$D$501=$A11)*(Reservas!$E$2:$E$501&lt;=U$3)*(Reservas!$F$2:$F$501&gt;U$3)*(Reservas!$O$2:$O$501&lt;&gt;"Cancelada")*(Reservas!$O$2:$O$501&lt;&gt;"Não compareceu"))&gt;0,"●",""))</f>
        <v/>
      </c>
      <c r="V11" s="19">
        <f>IF(OR($A11="",V$3=""),"",IF(SUMPRODUCT((Reservas!$D$2:$D$501=$A11)*(Reservas!$E$2:$E$501&lt;=V$3)*(Reservas!$F$2:$F$501&gt;V$3)*(Reservas!$O$2:$O$501&lt;&gt;"Cancelada")*(Reservas!$O$2:$O$501&lt;&gt;"Não compareceu"))&gt;0,"●",""))</f>
        <v/>
      </c>
      <c r="W11" s="19">
        <f>IF(OR($A11="",W$3=""),"",IF(SUMPRODUCT((Reservas!$D$2:$D$501=$A11)*(Reservas!$E$2:$E$501&lt;=W$3)*(Reservas!$F$2:$F$501&gt;W$3)*(Reservas!$O$2:$O$501&lt;&gt;"Cancelada")*(Reservas!$O$2:$O$501&lt;&gt;"Não compareceu"))&gt;0,"●",""))</f>
        <v/>
      </c>
      <c r="X11" s="19">
        <f>IF(OR($A11="",X$3=""),"",IF(SUMPRODUCT((Reservas!$D$2:$D$501=$A11)*(Reservas!$E$2:$E$501&lt;=X$3)*(Reservas!$F$2:$F$501&gt;X$3)*(Reservas!$O$2:$O$501&lt;&gt;"Cancelada")*(Reservas!$O$2:$O$501&lt;&gt;"Não compareceu"))&gt;0,"●",""))</f>
        <v/>
      </c>
      <c r="Y11" s="19">
        <f>IF(OR($A11="",Y$3=""),"",IF(SUMPRODUCT((Reservas!$D$2:$D$501=$A11)*(Reservas!$E$2:$E$501&lt;=Y$3)*(Reservas!$F$2:$F$501&gt;Y$3)*(Reservas!$O$2:$O$501&lt;&gt;"Cancelada")*(Reservas!$O$2:$O$501&lt;&gt;"Não compareceu"))&gt;0,"●",""))</f>
        <v/>
      </c>
      <c r="Z11" s="19">
        <f>IF(OR($A11="",Z$3=""),"",IF(SUMPRODUCT((Reservas!$D$2:$D$501=$A11)*(Reservas!$E$2:$E$501&lt;=Z$3)*(Reservas!$F$2:$F$501&gt;Z$3)*(Reservas!$O$2:$O$501&lt;&gt;"Cancelada")*(Reservas!$O$2:$O$501&lt;&gt;"Não compareceu"))&gt;0,"●",""))</f>
        <v/>
      </c>
      <c r="AA11" s="19">
        <f>IF(OR($A11="",AA$3=""),"",IF(SUMPRODUCT((Reservas!$D$2:$D$501=$A11)*(Reservas!$E$2:$E$501&lt;=AA$3)*(Reservas!$F$2:$F$501&gt;AA$3)*(Reservas!$O$2:$O$501&lt;&gt;"Cancelada")*(Reservas!$O$2:$O$501&lt;&gt;"Não compareceu"))&gt;0,"●",""))</f>
        <v/>
      </c>
      <c r="AB11" s="19">
        <f>IF(OR($A11="",AB$3=""),"",IF(SUMPRODUCT((Reservas!$D$2:$D$501=$A11)*(Reservas!$E$2:$E$501&lt;=AB$3)*(Reservas!$F$2:$F$501&gt;AB$3)*(Reservas!$O$2:$O$501&lt;&gt;"Cancelada")*(Reservas!$O$2:$O$501&lt;&gt;"Não compareceu"))&gt;0,"●",""))</f>
        <v/>
      </c>
      <c r="AC11" s="19">
        <f>IF(OR($A11="",AC$3=""),"",IF(SUMPRODUCT((Reservas!$D$2:$D$501=$A11)*(Reservas!$E$2:$E$501&lt;=AC$3)*(Reservas!$F$2:$F$501&gt;AC$3)*(Reservas!$O$2:$O$501&lt;&gt;"Cancelada")*(Reservas!$O$2:$O$501&lt;&gt;"Não compareceu"))&gt;0,"●",""))</f>
        <v/>
      </c>
      <c r="AD11" s="19">
        <f>IF(OR($A11="",AD$3=""),"",IF(SUMPRODUCT((Reservas!$D$2:$D$501=$A11)*(Reservas!$E$2:$E$501&lt;=AD$3)*(Reservas!$F$2:$F$501&gt;AD$3)*(Reservas!$O$2:$O$501&lt;&gt;"Cancelada")*(Reservas!$O$2:$O$501&lt;&gt;"Não compareceu"))&gt;0,"●",""))</f>
        <v/>
      </c>
      <c r="AE11" s="19">
        <f>IF(OR($A11="",AE$3=""),"",IF(SUMPRODUCT((Reservas!$D$2:$D$501=$A11)*(Reservas!$E$2:$E$501&lt;=AE$3)*(Reservas!$F$2:$F$501&gt;AE$3)*(Reservas!$O$2:$O$501&lt;&gt;"Cancelada")*(Reservas!$O$2:$O$501&lt;&gt;"Não compareceu"))&gt;0,"●",""))</f>
        <v/>
      </c>
      <c r="AF11" s="19">
        <f>IF(OR($A11="",AF$3=""),"",IF(SUMPRODUCT((Reservas!$D$2:$D$501=$A11)*(Reservas!$E$2:$E$501&lt;=AF$3)*(Reservas!$F$2:$F$501&gt;AF$3)*(Reservas!$O$2:$O$501&lt;&gt;"Cancelada")*(Reservas!$O$2:$O$501&lt;&gt;"Não compareceu"))&gt;0,"●",""))</f>
        <v/>
      </c>
    </row>
    <row r="12">
      <c r="A12" s="18">
        <f>IF(Quartos!A10="","",Quartos!A10)</f>
        <v/>
      </c>
      <c r="B12" s="19">
        <f>IF(OR($A12="",B$3=""),"",IF(SUMPRODUCT((Reservas!$D$2:$D$501=$A12)*(Reservas!$E$2:$E$501&lt;=B$3)*(Reservas!$F$2:$F$501&gt;B$3)*(Reservas!$O$2:$O$501&lt;&gt;"Cancelada")*(Reservas!$O$2:$O$501&lt;&gt;"Não compareceu"))&gt;0,"●",""))</f>
        <v/>
      </c>
      <c r="C12" s="19">
        <f>IF(OR($A12="",C$3=""),"",IF(SUMPRODUCT((Reservas!$D$2:$D$501=$A12)*(Reservas!$E$2:$E$501&lt;=C$3)*(Reservas!$F$2:$F$501&gt;C$3)*(Reservas!$O$2:$O$501&lt;&gt;"Cancelada")*(Reservas!$O$2:$O$501&lt;&gt;"Não compareceu"))&gt;0,"●",""))</f>
        <v/>
      </c>
      <c r="D12" s="19">
        <f>IF(OR($A12="",D$3=""),"",IF(SUMPRODUCT((Reservas!$D$2:$D$501=$A12)*(Reservas!$E$2:$E$501&lt;=D$3)*(Reservas!$F$2:$F$501&gt;D$3)*(Reservas!$O$2:$O$501&lt;&gt;"Cancelada")*(Reservas!$O$2:$O$501&lt;&gt;"Não compareceu"))&gt;0,"●",""))</f>
        <v/>
      </c>
      <c r="E12" s="19">
        <f>IF(OR($A12="",E$3=""),"",IF(SUMPRODUCT((Reservas!$D$2:$D$501=$A12)*(Reservas!$E$2:$E$501&lt;=E$3)*(Reservas!$F$2:$F$501&gt;E$3)*(Reservas!$O$2:$O$501&lt;&gt;"Cancelada")*(Reservas!$O$2:$O$501&lt;&gt;"Não compareceu"))&gt;0,"●",""))</f>
        <v/>
      </c>
      <c r="F12" s="19">
        <f>IF(OR($A12="",F$3=""),"",IF(SUMPRODUCT((Reservas!$D$2:$D$501=$A12)*(Reservas!$E$2:$E$501&lt;=F$3)*(Reservas!$F$2:$F$501&gt;F$3)*(Reservas!$O$2:$O$501&lt;&gt;"Cancelada")*(Reservas!$O$2:$O$501&lt;&gt;"Não compareceu"))&gt;0,"●",""))</f>
        <v/>
      </c>
      <c r="G12" s="19">
        <f>IF(OR($A12="",G$3=""),"",IF(SUMPRODUCT((Reservas!$D$2:$D$501=$A12)*(Reservas!$E$2:$E$501&lt;=G$3)*(Reservas!$F$2:$F$501&gt;G$3)*(Reservas!$O$2:$O$501&lt;&gt;"Cancelada")*(Reservas!$O$2:$O$501&lt;&gt;"Não compareceu"))&gt;0,"●",""))</f>
        <v/>
      </c>
      <c r="H12" s="19">
        <f>IF(OR($A12="",H$3=""),"",IF(SUMPRODUCT((Reservas!$D$2:$D$501=$A12)*(Reservas!$E$2:$E$501&lt;=H$3)*(Reservas!$F$2:$F$501&gt;H$3)*(Reservas!$O$2:$O$501&lt;&gt;"Cancelada")*(Reservas!$O$2:$O$501&lt;&gt;"Não compareceu"))&gt;0,"●",""))</f>
        <v/>
      </c>
      <c r="I12" s="19">
        <f>IF(OR($A12="",I$3=""),"",IF(SUMPRODUCT((Reservas!$D$2:$D$501=$A12)*(Reservas!$E$2:$E$501&lt;=I$3)*(Reservas!$F$2:$F$501&gt;I$3)*(Reservas!$O$2:$O$501&lt;&gt;"Cancelada")*(Reservas!$O$2:$O$501&lt;&gt;"Não compareceu"))&gt;0,"●",""))</f>
        <v/>
      </c>
      <c r="J12" s="19">
        <f>IF(OR($A12="",J$3=""),"",IF(SUMPRODUCT((Reservas!$D$2:$D$501=$A12)*(Reservas!$E$2:$E$501&lt;=J$3)*(Reservas!$F$2:$F$501&gt;J$3)*(Reservas!$O$2:$O$501&lt;&gt;"Cancelada")*(Reservas!$O$2:$O$501&lt;&gt;"Não compareceu"))&gt;0,"●",""))</f>
        <v/>
      </c>
      <c r="K12" s="19">
        <f>IF(OR($A12="",K$3=""),"",IF(SUMPRODUCT((Reservas!$D$2:$D$501=$A12)*(Reservas!$E$2:$E$501&lt;=K$3)*(Reservas!$F$2:$F$501&gt;K$3)*(Reservas!$O$2:$O$501&lt;&gt;"Cancelada")*(Reservas!$O$2:$O$501&lt;&gt;"Não compareceu"))&gt;0,"●",""))</f>
        <v/>
      </c>
      <c r="L12" s="19">
        <f>IF(OR($A12="",L$3=""),"",IF(SUMPRODUCT((Reservas!$D$2:$D$501=$A12)*(Reservas!$E$2:$E$501&lt;=L$3)*(Reservas!$F$2:$F$501&gt;L$3)*(Reservas!$O$2:$O$501&lt;&gt;"Cancelada")*(Reservas!$O$2:$O$501&lt;&gt;"Não compareceu"))&gt;0,"●",""))</f>
        <v/>
      </c>
      <c r="M12" s="19">
        <f>IF(OR($A12="",M$3=""),"",IF(SUMPRODUCT((Reservas!$D$2:$D$501=$A12)*(Reservas!$E$2:$E$501&lt;=M$3)*(Reservas!$F$2:$F$501&gt;M$3)*(Reservas!$O$2:$O$501&lt;&gt;"Cancelada")*(Reservas!$O$2:$O$501&lt;&gt;"Não compareceu"))&gt;0,"●",""))</f>
        <v/>
      </c>
      <c r="N12" s="19">
        <f>IF(OR($A12="",N$3=""),"",IF(SUMPRODUCT((Reservas!$D$2:$D$501=$A12)*(Reservas!$E$2:$E$501&lt;=N$3)*(Reservas!$F$2:$F$501&gt;N$3)*(Reservas!$O$2:$O$501&lt;&gt;"Cancelada")*(Reservas!$O$2:$O$501&lt;&gt;"Não compareceu"))&gt;0,"●",""))</f>
        <v/>
      </c>
      <c r="O12" s="19">
        <f>IF(OR($A12="",O$3=""),"",IF(SUMPRODUCT((Reservas!$D$2:$D$501=$A12)*(Reservas!$E$2:$E$501&lt;=O$3)*(Reservas!$F$2:$F$501&gt;O$3)*(Reservas!$O$2:$O$501&lt;&gt;"Cancelada")*(Reservas!$O$2:$O$501&lt;&gt;"Não compareceu"))&gt;0,"●",""))</f>
        <v/>
      </c>
      <c r="P12" s="19">
        <f>IF(OR($A12="",P$3=""),"",IF(SUMPRODUCT((Reservas!$D$2:$D$501=$A12)*(Reservas!$E$2:$E$501&lt;=P$3)*(Reservas!$F$2:$F$501&gt;P$3)*(Reservas!$O$2:$O$501&lt;&gt;"Cancelada")*(Reservas!$O$2:$O$501&lt;&gt;"Não compareceu"))&gt;0,"●",""))</f>
        <v/>
      </c>
      <c r="Q12" s="19">
        <f>IF(OR($A12="",Q$3=""),"",IF(SUMPRODUCT((Reservas!$D$2:$D$501=$A12)*(Reservas!$E$2:$E$501&lt;=Q$3)*(Reservas!$F$2:$F$501&gt;Q$3)*(Reservas!$O$2:$O$501&lt;&gt;"Cancelada")*(Reservas!$O$2:$O$501&lt;&gt;"Não compareceu"))&gt;0,"●",""))</f>
        <v/>
      </c>
      <c r="R12" s="19">
        <f>IF(OR($A12="",R$3=""),"",IF(SUMPRODUCT((Reservas!$D$2:$D$501=$A12)*(Reservas!$E$2:$E$501&lt;=R$3)*(Reservas!$F$2:$F$501&gt;R$3)*(Reservas!$O$2:$O$501&lt;&gt;"Cancelada")*(Reservas!$O$2:$O$501&lt;&gt;"Não compareceu"))&gt;0,"●",""))</f>
        <v/>
      </c>
      <c r="S12" s="19">
        <f>IF(OR($A12="",S$3=""),"",IF(SUMPRODUCT((Reservas!$D$2:$D$501=$A12)*(Reservas!$E$2:$E$501&lt;=S$3)*(Reservas!$F$2:$F$501&gt;S$3)*(Reservas!$O$2:$O$501&lt;&gt;"Cancelada")*(Reservas!$O$2:$O$501&lt;&gt;"Não compareceu"))&gt;0,"●",""))</f>
        <v/>
      </c>
      <c r="T12" s="19">
        <f>IF(OR($A12="",T$3=""),"",IF(SUMPRODUCT((Reservas!$D$2:$D$501=$A12)*(Reservas!$E$2:$E$501&lt;=T$3)*(Reservas!$F$2:$F$501&gt;T$3)*(Reservas!$O$2:$O$501&lt;&gt;"Cancelada")*(Reservas!$O$2:$O$501&lt;&gt;"Não compareceu"))&gt;0,"●",""))</f>
        <v/>
      </c>
      <c r="U12" s="19">
        <f>IF(OR($A12="",U$3=""),"",IF(SUMPRODUCT((Reservas!$D$2:$D$501=$A12)*(Reservas!$E$2:$E$501&lt;=U$3)*(Reservas!$F$2:$F$501&gt;U$3)*(Reservas!$O$2:$O$501&lt;&gt;"Cancelada")*(Reservas!$O$2:$O$501&lt;&gt;"Não compareceu"))&gt;0,"●",""))</f>
        <v/>
      </c>
      <c r="V12" s="19">
        <f>IF(OR($A12="",V$3=""),"",IF(SUMPRODUCT((Reservas!$D$2:$D$501=$A12)*(Reservas!$E$2:$E$501&lt;=V$3)*(Reservas!$F$2:$F$501&gt;V$3)*(Reservas!$O$2:$O$501&lt;&gt;"Cancelada")*(Reservas!$O$2:$O$501&lt;&gt;"Não compareceu"))&gt;0,"●",""))</f>
        <v/>
      </c>
      <c r="W12" s="19">
        <f>IF(OR($A12="",W$3=""),"",IF(SUMPRODUCT((Reservas!$D$2:$D$501=$A12)*(Reservas!$E$2:$E$501&lt;=W$3)*(Reservas!$F$2:$F$501&gt;W$3)*(Reservas!$O$2:$O$501&lt;&gt;"Cancelada")*(Reservas!$O$2:$O$501&lt;&gt;"Não compareceu"))&gt;0,"●",""))</f>
        <v/>
      </c>
      <c r="X12" s="19">
        <f>IF(OR($A12="",X$3=""),"",IF(SUMPRODUCT((Reservas!$D$2:$D$501=$A12)*(Reservas!$E$2:$E$501&lt;=X$3)*(Reservas!$F$2:$F$501&gt;X$3)*(Reservas!$O$2:$O$501&lt;&gt;"Cancelada")*(Reservas!$O$2:$O$501&lt;&gt;"Não compareceu"))&gt;0,"●",""))</f>
        <v/>
      </c>
      <c r="Y12" s="19">
        <f>IF(OR($A12="",Y$3=""),"",IF(SUMPRODUCT((Reservas!$D$2:$D$501=$A12)*(Reservas!$E$2:$E$501&lt;=Y$3)*(Reservas!$F$2:$F$501&gt;Y$3)*(Reservas!$O$2:$O$501&lt;&gt;"Cancelada")*(Reservas!$O$2:$O$501&lt;&gt;"Não compareceu"))&gt;0,"●",""))</f>
        <v/>
      </c>
      <c r="Z12" s="19">
        <f>IF(OR($A12="",Z$3=""),"",IF(SUMPRODUCT((Reservas!$D$2:$D$501=$A12)*(Reservas!$E$2:$E$501&lt;=Z$3)*(Reservas!$F$2:$F$501&gt;Z$3)*(Reservas!$O$2:$O$501&lt;&gt;"Cancelada")*(Reservas!$O$2:$O$501&lt;&gt;"Não compareceu"))&gt;0,"●",""))</f>
        <v/>
      </c>
      <c r="AA12" s="19">
        <f>IF(OR($A12="",AA$3=""),"",IF(SUMPRODUCT((Reservas!$D$2:$D$501=$A12)*(Reservas!$E$2:$E$501&lt;=AA$3)*(Reservas!$F$2:$F$501&gt;AA$3)*(Reservas!$O$2:$O$501&lt;&gt;"Cancelada")*(Reservas!$O$2:$O$501&lt;&gt;"Não compareceu"))&gt;0,"●",""))</f>
        <v/>
      </c>
      <c r="AB12" s="19">
        <f>IF(OR($A12="",AB$3=""),"",IF(SUMPRODUCT((Reservas!$D$2:$D$501=$A12)*(Reservas!$E$2:$E$501&lt;=AB$3)*(Reservas!$F$2:$F$501&gt;AB$3)*(Reservas!$O$2:$O$501&lt;&gt;"Cancelada")*(Reservas!$O$2:$O$501&lt;&gt;"Não compareceu"))&gt;0,"●",""))</f>
        <v/>
      </c>
      <c r="AC12" s="19">
        <f>IF(OR($A12="",AC$3=""),"",IF(SUMPRODUCT((Reservas!$D$2:$D$501=$A12)*(Reservas!$E$2:$E$501&lt;=AC$3)*(Reservas!$F$2:$F$501&gt;AC$3)*(Reservas!$O$2:$O$501&lt;&gt;"Cancelada")*(Reservas!$O$2:$O$501&lt;&gt;"Não compareceu"))&gt;0,"●",""))</f>
        <v/>
      </c>
      <c r="AD12" s="19">
        <f>IF(OR($A12="",AD$3=""),"",IF(SUMPRODUCT((Reservas!$D$2:$D$501=$A12)*(Reservas!$E$2:$E$501&lt;=AD$3)*(Reservas!$F$2:$F$501&gt;AD$3)*(Reservas!$O$2:$O$501&lt;&gt;"Cancelada")*(Reservas!$O$2:$O$501&lt;&gt;"Não compareceu"))&gt;0,"●",""))</f>
        <v/>
      </c>
      <c r="AE12" s="19">
        <f>IF(OR($A12="",AE$3=""),"",IF(SUMPRODUCT((Reservas!$D$2:$D$501=$A12)*(Reservas!$E$2:$E$501&lt;=AE$3)*(Reservas!$F$2:$F$501&gt;AE$3)*(Reservas!$O$2:$O$501&lt;&gt;"Cancelada")*(Reservas!$O$2:$O$501&lt;&gt;"Não compareceu"))&gt;0,"●",""))</f>
        <v/>
      </c>
      <c r="AF12" s="19">
        <f>IF(OR($A12="",AF$3=""),"",IF(SUMPRODUCT((Reservas!$D$2:$D$501=$A12)*(Reservas!$E$2:$E$501&lt;=AF$3)*(Reservas!$F$2:$F$501&gt;AF$3)*(Reservas!$O$2:$O$501&lt;&gt;"Cancelada")*(Reservas!$O$2:$O$501&lt;&gt;"Não compareceu"))&gt;0,"●",""))</f>
        <v/>
      </c>
    </row>
    <row r="13">
      <c r="A13" s="18">
        <f>IF(Quartos!A11="","",Quartos!A11)</f>
        <v/>
      </c>
      <c r="B13" s="19">
        <f>IF(OR($A13="",B$3=""),"",IF(SUMPRODUCT((Reservas!$D$2:$D$501=$A13)*(Reservas!$E$2:$E$501&lt;=B$3)*(Reservas!$F$2:$F$501&gt;B$3)*(Reservas!$O$2:$O$501&lt;&gt;"Cancelada")*(Reservas!$O$2:$O$501&lt;&gt;"Não compareceu"))&gt;0,"●",""))</f>
        <v/>
      </c>
      <c r="C13" s="19">
        <f>IF(OR($A13="",C$3=""),"",IF(SUMPRODUCT((Reservas!$D$2:$D$501=$A13)*(Reservas!$E$2:$E$501&lt;=C$3)*(Reservas!$F$2:$F$501&gt;C$3)*(Reservas!$O$2:$O$501&lt;&gt;"Cancelada")*(Reservas!$O$2:$O$501&lt;&gt;"Não compareceu"))&gt;0,"●",""))</f>
        <v/>
      </c>
      <c r="D13" s="19">
        <f>IF(OR($A13="",D$3=""),"",IF(SUMPRODUCT((Reservas!$D$2:$D$501=$A13)*(Reservas!$E$2:$E$501&lt;=D$3)*(Reservas!$F$2:$F$501&gt;D$3)*(Reservas!$O$2:$O$501&lt;&gt;"Cancelada")*(Reservas!$O$2:$O$501&lt;&gt;"Não compareceu"))&gt;0,"●",""))</f>
        <v/>
      </c>
      <c r="E13" s="19">
        <f>IF(OR($A13="",E$3=""),"",IF(SUMPRODUCT((Reservas!$D$2:$D$501=$A13)*(Reservas!$E$2:$E$501&lt;=E$3)*(Reservas!$F$2:$F$501&gt;E$3)*(Reservas!$O$2:$O$501&lt;&gt;"Cancelada")*(Reservas!$O$2:$O$501&lt;&gt;"Não compareceu"))&gt;0,"●",""))</f>
        <v/>
      </c>
      <c r="F13" s="19">
        <f>IF(OR($A13="",F$3=""),"",IF(SUMPRODUCT((Reservas!$D$2:$D$501=$A13)*(Reservas!$E$2:$E$501&lt;=F$3)*(Reservas!$F$2:$F$501&gt;F$3)*(Reservas!$O$2:$O$501&lt;&gt;"Cancelada")*(Reservas!$O$2:$O$501&lt;&gt;"Não compareceu"))&gt;0,"●",""))</f>
        <v/>
      </c>
      <c r="G13" s="19">
        <f>IF(OR($A13="",G$3=""),"",IF(SUMPRODUCT((Reservas!$D$2:$D$501=$A13)*(Reservas!$E$2:$E$501&lt;=G$3)*(Reservas!$F$2:$F$501&gt;G$3)*(Reservas!$O$2:$O$501&lt;&gt;"Cancelada")*(Reservas!$O$2:$O$501&lt;&gt;"Não compareceu"))&gt;0,"●",""))</f>
        <v/>
      </c>
      <c r="H13" s="19">
        <f>IF(OR($A13="",H$3=""),"",IF(SUMPRODUCT((Reservas!$D$2:$D$501=$A13)*(Reservas!$E$2:$E$501&lt;=H$3)*(Reservas!$F$2:$F$501&gt;H$3)*(Reservas!$O$2:$O$501&lt;&gt;"Cancelada")*(Reservas!$O$2:$O$501&lt;&gt;"Não compareceu"))&gt;0,"●",""))</f>
        <v/>
      </c>
      <c r="I13" s="19">
        <f>IF(OR($A13="",I$3=""),"",IF(SUMPRODUCT((Reservas!$D$2:$D$501=$A13)*(Reservas!$E$2:$E$501&lt;=I$3)*(Reservas!$F$2:$F$501&gt;I$3)*(Reservas!$O$2:$O$501&lt;&gt;"Cancelada")*(Reservas!$O$2:$O$501&lt;&gt;"Não compareceu"))&gt;0,"●",""))</f>
        <v/>
      </c>
      <c r="J13" s="19">
        <f>IF(OR($A13="",J$3=""),"",IF(SUMPRODUCT((Reservas!$D$2:$D$501=$A13)*(Reservas!$E$2:$E$501&lt;=J$3)*(Reservas!$F$2:$F$501&gt;J$3)*(Reservas!$O$2:$O$501&lt;&gt;"Cancelada")*(Reservas!$O$2:$O$501&lt;&gt;"Não compareceu"))&gt;0,"●",""))</f>
        <v/>
      </c>
      <c r="K13" s="19">
        <f>IF(OR($A13="",K$3=""),"",IF(SUMPRODUCT((Reservas!$D$2:$D$501=$A13)*(Reservas!$E$2:$E$501&lt;=K$3)*(Reservas!$F$2:$F$501&gt;K$3)*(Reservas!$O$2:$O$501&lt;&gt;"Cancelada")*(Reservas!$O$2:$O$501&lt;&gt;"Não compareceu"))&gt;0,"●",""))</f>
        <v/>
      </c>
      <c r="L13" s="19">
        <f>IF(OR($A13="",L$3=""),"",IF(SUMPRODUCT((Reservas!$D$2:$D$501=$A13)*(Reservas!$E$2:$E$501&lt;=L$3)*(Reservas!$F$2:$F$501&gt;L$3)*(Reservas!$O$2:$O$501&lt;&gt;"Cancelada")*(Reservas!$O$2:$O$501&lt;&gt;"Não compareceu"))&gt;0,"●",""))</f>
        <v/>
      </c>
      <c r="M13" s="19">
        <f>IF(OR($A13="",M$3=""),"",IF(SUMPRODUCT((Reservas!$D$2:$D$501=$A13)*(Reservas!$E$2:$E$501&lt;=M$3)*(Reservas!$F$2:$F$501&gt;M$3)*(Reservas!$O$2:$O$501&lt;&gt;"Cancelada")*(Reservas!$O$2:$O$501&lt;&gt;"Não compareceu"))&gt;0,"●",""))</f>
        <v/>
      </c>
      <c r="N13" s="19">
        <f>IF(OR($A13="",N$3=""),"",IF(SUMPRODUCT((Reservas!$D$2:$D$501=$A13)*(Reservas!$E$2:$E$501&lt;=N$3)*(Reservas!$F$2:$F$501&gt;N$3)*(Reservas!$O$2:$O$501&lt;&gt;"Cancelada")*(Reservas!$O$2:$O$501&lt;&gt;"Não compareceu"))&gt;0,"●",""))</f>
        <v/>
      </c>
      <c r="O13" s="19">
        <f>IF(OR($A13="",O$3=""),"",IF(SUMPRODUCT((Reservas!$D$2:$D$501=$A13)*(Reservas!$E$2:$E$501&lt;=O$3)*(Reservas!$F$2:$F$501&gt;O$3)*(Reservas!$O$2:$O$501&lt;&gt;"Cancelada")*(Reservas!$O$2:$O$501&lt;&gt;"Não compareceu"))&gt;0,"●",""))</f>
        <v/>
      </c>
      <c r="P13" s="19">
        <f>IF(OR($A13="",P$3=""),"",IF(SUMPRODUCT((Reservas!$D$2:$D$501=$A13)*(Reservas!$E$2:$E$501&lt;=P$3)*(Reservas!$F$2:$F$501&gt;P$3)*(Reservas!$O$2:$O$501&lt;&gt;"Cancelada")*(Reservas!$O$2:$O$501&lt;&gt;"Não compareceu"))&gt;0,"●",""))</f>
        <v/>
      </c>
      <c r="Q13" s="19">
        <f>IF(OR($A13="",Q$3=""),"",IF(SUMPRODUCT((Reservas!$D$2:$D$501=$A13)*(Reservas!$E$2:$E$501&lt;=Q$3)*(Reservas!$F$2:$F$501&gt;Q$3)*(Reservas!$O$2:$O$501&lt;&gt;"Cancelada")*(Reservas!$O$2:$O$501&lt;&gt;"Não compareceu"))&gt;0,"●",""))</f>
        <v/>
      </c>
      <c r="R13" s="19">
        <f>IF(OR($A13="",R$3=""),"",IF(SUMPRODUCT((Reservas!$D$2:$D$501=$A13)*(Reservas!$E$2:$E$501&lt;=R$3)*(Reservas!$F$2:$F$501&gt;R$3)*(Reservas!$O$2:$O$501&lt;&gt;"Cancelada")*(Reservas!$O$2:$O$501&lt;&gt;"Não compareceu"))&gt;0,"●",""))</f>
        <v/>
      </c>
      <c r="S13" s="19">
        <f>IF(OR($A13="",S$3=""),"",IF(SUMPRODUCT((Reservas!$D$2:$D$501=$A13)*(Reservas!$E$2:$E$501&lt;=S$3)*(Reservas!$F$2:$F$501&gt;S$3)*(Reservas!$O$2:$O$501&lt;&gt;"Cancelada")*(Reservas!$O$2:$O$501&lt;&gt;"Não compareceu"))&gt;0,"●",""))</f>
        <v/>
      </c>
      <c r="T13" s="19">
        <f>IF(OR($A13="",T$3=""),"",IF(SUMPRODUCT((Reservas!$D$2:$D$501=$A13)*(Reservas!$E$2:$E$501&lt;=T$3)*(Reservas!$F$2:$F$501&gt;T$3)*(Reservas!$O$2:$O$501&lt;&gt;"Cancelada")*(Reservas!$O$2:$O$501&lt;&gt;"Não compareceu"))&gt;0,"●",""))</f>
        <v/>
      </c>
      <c r="U13" s="19">
        <f>IF(OR($A13="",U$3=""),"",IF(SUMPRODUCT((Reservas!$D$2:$D$501=$A13)*(Reservas!$E$2:$E$501&lt;=U$3)*(Reservas!$F$2:$F$501&gt;U$3)*(Reservas!$O$2:$O$501&lt;&gt;"Cancelada")*(Reservas!$O$2:$O$501&lt;&gt;"Não compareceu"))&gt;0,"●",""))</f>
        <v/>
      </c>
      <c r="V13" s="19">
        <f>IF(OR($A13="",V$3=""),"",IF(SUMPRODUCT((Reservas!$D$2:$D$501=$A13)*(Reservas!$E$2:$E$501&lt;=V$3)*(Reservas!$F$2:$F$501&gt;V$3)*(Reservas!$O$2:$O$501&lt;&gt;"Cancelada")*(Reservas!$O$2:$O$501&lt;&gt;"Não compareceu"))&gt;0,"●",""))</f>
        <v/>
      </c>
      <c r="W13" s="19">
        <f>IF(OR($A13="",W$3=""),"",IF(SUMPRODUCT((Reservas!$D$2:$D$501=$A13)*(Reservas!$E$2:$E$501&lt;=W$3)*(Reservas!$F$2:$F$501&gt;W$3)*(Reservas!$O$2:$O$501&lt;&gt;"Cancelada")*(Reservas!$O$2:$O$501&lt;&gt;"Não compareceu"))&gt;0,"●",""))</f>
        <v/>
      </c>
      <c r="X13" s="19">
        <f>IF(OR($A13="",X$3=""),"",IF(SUMPRODUCT((Reservas!$D$2:$D$501=$A13)*(Reservas!$E$2:$E$501&lt;=X$3)*(Reservas!$F$2:$F$501&gt;X$3)*(Reservas!$O$2:$O$501&lt;&gt;"Cancelada")*(Reservas!$O$2:$O$501&lt;&gt;"Não compareceu"))&gt;0,"●",""))</f>
        <v/>
      </c>
      <c r="Y13" s="19">
        <f>IF(OR($A13="",Y$3=""),"",IF(SUMPRODUCT((Reservas!$D$2:$D$501=$A13)*(Reservas!$E$2:$E$501&lt;=Y$3)*(Reservas!$F$2:$F$501&gt;Y$3)*(Reservas!$O$2:$O$501&lt;&gt;"Cancelada")*(Reservas!$O$2:$O$501&lt;&gt;"Não compareceu"))&gt;0,"●",""))</f>
        <v/>
      </c>
      <c r="Z13" s="19">
        <f>IF(OR($A13="",Z$3=""),"",IF(SUMPRODUCT((Reservas!$D$2:$D$501=$A13)*(Reservas!$E$2:$E$501&lt;=Z$3)*(Reservas!$F$2:$F$501&gt;Z$3)*(Reservas!$O$2:$O$501&lt;&gt;"Cancelada")*(Reservas!$O$2:$O$501&lt;&gt;"Não compareceu"))&gt;0,"●",""))</f>
        <v/>
      </c>
      <c r="AA13" s="19">
        <f>IF(OR($A13="",AA$3=""),"",IF(SUMPRODUCT((Reservas!$D$2:$D$501=$A13)*(Reservas!$E$2:$E$501&lt;=AA$3)*(Reservas!$F$2:$F$501&gt;AA$3)*(Reservas!$O$2:$O$501&lt;&gt;"Cancelada")*(Reservas!$O$2:$O$501&lt;&gt;"Não compareceu"))&gt;0,"●",""))</f>
        <v/>
      </c>
      <c r="AB13" s="19">
        <f>IF(OR($A13="",AB$3=""),"",IF(SUMPRODUCT((Reservas!$D$2:$D$501=$A13)*(Reservas!$E$2:$E$501&lt;=AB$3)*(Reservas!$F$2:$F$501&gt;AB$3)*(Reservas!$O$2:$O$501&lt;&gt;"Cancelada")*(Reservas!$O$2:$O$501&lt;&gt;"Não compareceu"))&gt;0,"●",""))</f>
        <v/>
      </c>
      <c r="AC13" s="19">
        <f>IF(OR($A13="",AC$3=""),"",IF(SUMPRODUCT((Reservas!$D$2:$D$501=$A13)*(Reservas!$E$2:$E$501&lt;=AC$3)*(Reservas!$F$2:$F$501&gt;AC$3)*(Reservas!$O$2:$O$501&lt;&gt;"Cancelada")*(Reservas!$O$2:$O$501&lt;&gt;"Não compareceu"))&gt;0,"●",""))</f>
        <v/>
      </c>
      <c r="AD13" s="19">
        <f>IF(OR($A13="",AD$3=""),"",IF(SUMPRODUCT((Reservas!$D$2:$D$501=$A13)*(Reservas!$E$2:$E$501&lt;=AD$3)*(Reservas!$F$2:$F$501&gt;AD$3)*(Reservas!$O$2:$O$501&lt;&gt;"Cancelada")*(Reservas!$O$2:$O$501&lt;&gt;"Não compareceu"))&gt;0,"●",""))</f>
        <v/>
      </c>
      <c r="AE13" s="19">
        <f>IF(OR($A13="",AE$3=""),"",IF(SUMPRODUCT((Reservas!$D$2:$D$501=$A13)*(Reservas!$E$2:$E$501&lt;=AE$3)*(Reservas!$F$2:$F$501&gt;AE$3)*(Reservas!$O$2:$O$501&lt;&gt;"Cancelada")*(Reservas!$O$2:$O$501&lt;&gt;"Não compareceu"))&gt;0,"●",""))</f>
        <v/>
      </c>
      <c r="AF13" s="19">
        <f>IF(OR($A13="",AF$3=""),"",IF(SUMPRODUCT((Reservas!$D$2:$D$501=$A13)*(Reservas!$E$2:$E$501&lt;=AF$3)*(Reservas!$F$2:$F$501&gt;AF$3)*(Reservas!$O$2:$O$501&lt;&gt;"Cancelada")*(Reservas!$O$2:$O$501&lt;&gt;"Não compareceu"))&gt;0,"●",""))</f>
        <v/>
      </c>
    </row>
    <row r="14">
      <c r="A14" s="18">
        <f>IF(Quartos!A12="","",Quartos!A12)</f>
        <v/>
      </c>
      <c r="B14" s="19">
        <f>IF(OR($A14="",B$3=""),"",IF(SUMPRODUCT((Reservas!$D$2:$D$501=$A14)*(Reservas!$E$2:$E$501&lt;=B$3)*(Reservas!$F$2:$F$501&gt;B$3)*(Reservas!$O$2:$O$501&lt;&gt;"Cancelada")*(Reservas!$O$2:$O$501&lt;&gt;"Não compareceu"))&gt;0,"●",""))</f>
        <v/>
      </c>
      <c r="C14" s="19">
        <f>IF(OR($A14="",C$3=""),"",IF(SUMPRODUCT((Reservas!$D$2:$D$501=$A14)*(Reservas!$E$2:$E$501&lt;=C$3)*(Reservas!$F$2:$F$501&gt;C$3)*(Reservas!$O$2:$O$501&lt;&gt;"Cancelada")*(Reservas!$O$2:$O$501&lt;&gt;"Não compareceu"))&gt;0,"●",""))</f>
        <v/>
      </c>
      <c r="D14" s="19">
        <f>IF(OR($A14="",D$3=""),"",IF(SUMPRODUCT((Reservas!$D$2:$D$501=$A14)*(Reservas!$E$2:$E$501&lt;=D$3)*(Reservas!$F$2:$F$501&gt;D$3)*(Reservas!$O$2:$O$501&lt;&gt;"Cancelada")*(Reservas!$O$2:$O$501&lt;&gt;"Não compareceu"))&gt;0,"●",""))</f>
        <v/>
      </c>
      <c r="E14" s="19">
        <f>IF(OR($A14="",E$3=""),"",IF(SUMPRODUCT((Reservas!$D$2:$D$501=$A14)*(Reservas!$E$2:$E$501&lt;=E$3)*(Reservas!$F$2:$F$501&gt;E$3)*(Reservas!$O$2:$O$501&lt;&gt;"Cancelada")*(Reservas!$O$2:$O$501&lt;&gt;"Não compareceu"))&gt;0,"●",""))</f>
        <v/>
      </c>
      <c r="F14" s="19">
        <f>IF(OR($A14="",F$3=""),"",IF(SUMPRODUCT((Reservas!$D$2:$D$501=$A14)*(Reservas!$E$2:$E$501&lt;=F$3)*(Reservas!$F$2:$F$501&gt;F$3)*(Reservas!$O$2:$O$501&lt;&gt;"Cancelada")*(Reservas!$O$2:$O$501&lt;&gt;"Não compareceu"))&gt;0,"●",""))</f>
        <v/>
      </c>
      <c r="G14" s="19">
        <f>IF(OR($A14="",G$3=""),"",IF(SUMPRODUCT((Reservas!$D$2:$D$501=$A14)*(Reservas!$E$2:$E$501&lt;=G$3)*(Reservas!$F$2:$F$501&gt;G$3)*(Reservas!$O$2:$O$501&lt;&gt;"Cancelada")*(Reservas!$O$2:$O$501&lt;&gt;"Não compareceu"))&gt;0,"●",""))</f>
        <v/>
      </c>
      <c r="H14" s="19">
        <f>IF(OR($A14="",H$3=""),"",IF(SUMPRODUCT((Reservas!$D$2:$D$501=$A14)*(Reservas!$E$2:$E$501&lt;=H$3)*(Reservas!$F$2:$F$501&gt;H$3)*(Reservas!$O$2:$O$501&lt;&gt;"Cancelada")*(Reservas!$O$2:$O$501&lt;&gt;"Não compareceu"))&gt;0,"●",""))</f>
        <v/>
      </c>
      <c r="I14" s="19">
        <f>IF(OR($A14="",I$3=""),"",IF(SUMPRODUCT((Reservas!$D$2:$D$501=$A14)*(Reservas!$E$2:$E$501&lt;=I$3)*(Reservas!$F$2:$F$501&gt;I$3)*(Reservas!$O$2:$O$501&lt;&gt;"Cancelada")*(Reservas!$O$2:$O$501&lt;&gt;"Não compareceu"))&gt;0,"●",""))</f>
        <v/>
      </c>
      <c r="J14" s="19">
        <f>IF(OR($A14="",J$3=""),"",IF(SUMPRODUCT((Reservas!$D$2:$D$501=$A14)*(Reservas!$E$2:$E$501&lt;=J$3)*(Reservas!$F$2:$F$501&gt;J$3)*(Reservas!$O$2:$O$501&lt;&gt;"Cancelada")*(Reservas!$O$2:$O$501&lt;&gt;"Não compareceu"))&gt;0,"●",""))</f>
        <v/>
      </c>
      <c r="K14" s="19">
        <f>IF(OR($A14="",K$3=""),"",IF(SUMPRODUCT((Reservas!$D$2:$D$501=$A14)*(Reservas!$E$2:$E$501&lt;=K$3)*(Reservas!$F$2:$F$501&gt;K$3)*(Reservas!$O$2:$O$501&lt;&gt;"Cancelada")*(Reservas!$O$2:$O$501&lt;&gt;"Não compareceu"))&gt;0,"●",""))</f>
        <v/>
      </c>
      <c r="L14" s="19">
        <f>IF(OR($A14="",L$3=""),"",IF(SUMPRODUCT((Reservas!$D$2:$D$501=$A14)*(Reservas!$E$2:$E$501&lt;=L$3)*(Reservas!$F$2:$F$501&gt;L$3)*(Reservas!$O$2:$O$501&lt;&gt;"Cancelada")*(Reservas!$O$2:$O$501&lt;&gt;"Não compareceu"))&gt;0,"●",""))</f>
        <v/>
      </c>
      <c r="M14" s="19">
        <f>IF(OR($A14="",M$3=""),"",IF(SUMPRODUCT((Reservas!$D$2:$D$501=$A14)*(Reservas!$E$2:$E$501&lt;=M$3)*(Reservas!$F$2:$F$501&gt;M$3)*(Reservas!$O$2:$O$501&lt;&gt;"Cancelada")*(Reservas!$O$2:$O$501&lt;&gt;"Não compareceu"))&gt;0,"●",""))</f>
        <v/>
      </c>
      <c r="N14" s="19">
        <f>IF(OR($A14="",N$3=""),"",IF(SUMPRODUCT((Reservas!$D$2:$D$501=$A14)*(Reservas!$E$2:$E$501&lt;=N$3)*(Reservas!$F$2:$F$501&gt;N$3)*(Reservas!$O$2:$O$501&lt;&gt;"Cancelada")*(Reservas!$O$2:$O$501&lt;&gt;"Não compareceu"))&gt;0,"●",""))</f>
        <v/>
      </c>
      <c r="O14" s="19">
        <f>IF(OR($A14="",O$3=""),"",IF(SUMPRODUCT((Reservas!$D$2:$D$501=$A14)*(Reservas!$E$2:$E$501&lt;=O$3)*(Reservas!$F$2:$F$501&gt;O$3)*(Reservas!$O$2:$O$501&lt;&gt;"Cancelada")*(Reservas!$O$2:$O$501&lt;&gt;"Não compareceu"))&gt;0,"●",""))</f>
        <v/>
      </c>
      <c r="P14" s="19">
        <f>IF(OR($A14="",P$3=""),"",IF(SUMPRODUCT((Reservas!$D$2:$D$501=$A14)*(Reservas!$E$2:$E$501&lt;=P$3)*(Reservas!$F$2:$F$501&gt;P$3)*(Reservas!$O$2:$O$501&lt;&gt;"Cancelada")*(Reservas!$O$2:$O$501&lt;&gt;"Não compareceu"))&gt;0,"●",""))</f>
        <v/>
      </c>
      <c r="Q14" s="19">
        <f>IF(OR($A14="",Q$3=""),"",IF(SUMPRODUCT((Reservas!$D$2:$D$501=$A14)*(Reservas!$E$2:$E$501&lt;=Q$3)*(Reservas!$F$2:$F$501&gt;Q$3)*(Reservas!$O$2:$O$501&lt;&gt;"Cancelada")*(Reservas!$O$2:$O$501&lt;&gt;"Não compareceu"))&gt;0,"●",""))</f>
        <v/>
      </c>
      <c r="R14" s="19">
        <f>IF(OR($A14="",R$3=""),"",IF(SUMPRODUCT((Reservas!$D$2:$D$501=$A14)*(Reservas!$E$2:$E$501&lt;=R$3)*(Reservas!$F$2:$F$501&gt;R$3)*(Reservas!$O$2:$O$501&lt;&gt;"Cancelada")*(Reservas!$O$2:$O$501&lt;&gt;"Não compareceu"))&gt;0,"●",""))</f>
        <v/>
      </c>
      <c r="S14" s="19">
        <f>IF(OR($A14="",S$3=""),"",IF(SUMPRODUCT((Reservas!$D$2:$D$501=$A14)*(Reservas!$E$2:$E$501&lt;=S$3)*(Reservas!$F$2:$F$501&gt;S$3)*(Reservas!$O$2:$O$501&lt;&gt;"Cancelada")*(Reservas!$O$2:$O$501&lt;&gt;"Não compareceu"))&gt;0,"●",""))</f>
        <v/>
      </c>
      <c r="T14" s="19">
        <f>IF(OR($A14="",T$3=""),"",IF(SUMPRODUCT((Reservas!$D$2:$D$501=$A14)*(Reservas!$E$2:$E$501&lt;=T$3)*(Reservas!$F$2:$F$501&gt;T$3)*(Reservas!$O$2:$O$501&lt;&gt;"Cancelada")*(Reservas!$O$2:$O$501&lt;&gt;"Não compareceu"))&gt;0,"●",""))</f>
        <v/>
      </c>
      <c r="U14" s="19">
        <f>IF(OR($A14="",U$3=""),"",IF(SUMPRODUCT((Reservas!$D$2:$D$501=$A14)*(Reservas!$E$2:$E$501&lt;=U$3)*(Reservas!$F$2:$F$501&gt;U$3)*(Reservas!$O$2:$O$501&lt;&gt;"Cancelada")*(Reservas!$O$2:$O$501&lt;&gt;"Não compareceu"))&gt;0,"●",""))</f>
        <v/>
      </c>
      <c r="V14" s="19">
        <f>IF(OR($A14="",V$3=""),"",IF(SUMPRODUCT((Reservas!$D$2:$D$501=$A14)*(Reservas!$E$2:$E$501&lt;=V$3)*(Reservas!$F$2:$F$501&gt;V$3)*(Reservas!$O$2:$O$501&lt;&gt;"Cancelada")*(Reservas!$O$2:$O$501&lt;&gt;"Não compareceu"))&gt;0,"●",""))</f>
        <v/>
      </c>
      <c r="W14" s="19">
        <f>IF(OR($A14="",W$3=""),"",IF(SUMPRODUCT((Reservas!$D$2:$D$501=$A14)*(Reservas!$E$2:$E$501&lt;=W$3)*(Reservas!$F$2:$F$501&gt;W$3)*(Reservas!$O$2:$O$501&lt;&gt;"Cancelada")*(Reservas!$O$2:$O$501&lt;&gt;"Não compareceu"))&gt;0,"●",""))</f>
        <v/>
      </c>
      <c r="X14" s="19">
        <f>IF(OR($A14="",X$3=""),"",IF(SUMPRODUCT((Reservas!$D$2:$D$501=$A14)*(Reservas!$E$2:$E$501&lt;=X$3)*(Reservas!$F$2:$F$501&gt;X$3)*(Reservas!$O$2:$O$501&lt;&gt;"Cancelada")*(Reservas!$O$2:$O$501&lt;&gt;"Não compareceu"))&gt;0,"●",""))</f>
        <v/>
      </c>
      <c r="Y14" s="19">
        <f>IF(OR($A14="",Y$3=""),"",IF(SUMPRODUCT((Reservas!$D$2:$D$501=$A14)*(Reservas!$E$2:$E$501&lt;=Y$3)*(Reservas!$F$2:$F$501&gt;Y$3)*(Reservas!$O$2:$O$501&lt;&gt;"Cancelada")*(Reservas!$O$2:$O$501&lt;&gt;"Não compareceu"))&gt;0,"●",""))</f>
        <v/>
      </c>
      <c r="Z14" s="19">
        <f>IF(OR($A14="",Z$3=""),"",IF(SUMPRODUCT((Reservas!$D$2:$D$501=$A14)*(Reservas!$E$2:$E$501&lt;=Z$3)*(Reservas!$F$2:$F$501&gt;Z$3)*(Reservas!$O$2:$O$501&lt;&gt;"Cancelada")*(Reservas!$O$2:$O$501&lt;&gt;"Não compareceu"))&gt;0,"●",""))</f>
        <v/>
      </c>
      <c r="AA14" s="19">
        <f>IF(OR($A14="",AA$3=""),"",IF(SUMPRODUCT((Reservas!$D$2:$D$501=$A14)*(Reservas!$E$2:$E$501&lt;=AA$3)*(Reservas!$F$2:$F$501&gt;AA$3)*(Reservas!$O$2:$O$501&lt;&gt;"Cancelada")*(Reservas!$O$2:$O$501&lt;&gt;"Não compareceu"))&gt;0,"●",""))</f>
        <v/>
      </c>
      <c r="AB14" s="19">
        <f>IF(OR($A14="",AB$3=""),"",IF(SUMPRODUCT((Reservas!$D$2:$D$501=$A14)*(Reservas!$E$2:$E$501&lt;=AB$3)*(Reservas!$F$2:$F$501&gt;AB$3)*(Reservas!$O$2:$O$501&lt;&gt;"Cancelada")*(Reservas!$O$2:$O$501&lt;&gt;"Não compareceu"))&gt;0,"●",""))</f>
        <v/>
      </c>
      <c r="AC14" s="19">
        <f>IF(OR($A14="",AC$3=""),"",IF(SUMPRODUCT((Reservas!$D$2:$D$501=$A14)*(Reservas!$E$2:$E$501&lt;=AC$3)*(Reservas!$F$2:$F$501&gt;AC$3)*(Reservas!$O$2:$O$501&lt;&gt;"Cancelada")*(Reservas!$O$2:$O$501&lt;&gt;"Não compareceu"))&gt;0,"●",""))</f>
        <v/>
      </c>
      <c r="AD14" s="19">
        <f>IF(OR($A14="",AD$3=""),"",IF(SUMPRODUCT((Reservas!$D$2:$D$501=$A14)*(Reservas!$E$2:$E$501&lt;=AD$3)*(Reservas!$F$2:$F$501&gt;AD$3)*(Reservas!$O$2:$O$501&lt;&gt;"Cancelada")*(Reservas!$O$2:$O$501&lt;&gt;"Não compareceu"))&gt;0,"●",""))</f>
        <v/>
      </c>
      <c r="AE14" s="19">
        <f>IF(OR($A14="",AE$3=""),"",IF(SUMPRODUCT((Reservas!$D$2:$D$501=$A14)*(Reservas!$E$2:$E$501&lt;=AE$3)*(Reservas!$F$2:$F$501&gt;AE$3)*(Reservas!$O$2:$O$501&lt;&gt;"Cancelada")*(Reservas!$O$2:$O$501&lt;&gt;"Não compareceu"))&gt;0,"●",""))</f>
        <v/>
      </c>
      <c r="AF14" s="19">
        <f>IF(OR($A14="",AF$3=""),"",IF(SUMPRODUCT((Reservas!$D$2:$D$501=$A14)*(Reservas!$E$2:$E$501&lt;=AF$3)*(Reservas!$F$2:$F$501&gt;AF$3)*(Reservas!$O$2:$O$501&lt;&gt;"Cancelada")*(Reservas!$O$2:$O$501&lt;&gt;"Não compareceu"))&gt;0,"●",""))</f>
        <v/>
      </c>
    </row>
    <row r="15">
      <c r="A15" s="18">
        <f>IF(Quartos!A13="","",Quartos!A13)</f>
        <v/>
      </c>
      <c r="B15" s="19">
        <f>IF(OR($A15="",B$3=""),"",IF(SUMPRODUCT((Reservas!$D$2:$D$501=$A15)*(Reservas!$E$2:$E$501&lt;=B$3)*(Reservas!$F$2:$F$501&gt;B$3)*(Reservas!$O$2:$O$501&lt;&gt;"Cancelada")*(Reservas!$O$2:$O$501&lt;&gt;"Não compareceu"))&gt;0,"●",""))</f>
        <v/>
      </c>
      <c r="C15" s="19">
        <f>IF(OR($A15="",C$3=""),"",IF(SUMPRODUCT((Reservas!$D$2:$D$501=$A15)*(Reservas!$E$2:$E$501&lt;=C$3)*(Reservas!$F$2:$F$501&gt;C$3)*(Reservas!$O$2:$O$501&lt;&gt;"Cancelada")*(Reservas!$O$2:$O$501&lt;&gt;"Não compareceu"))&gt;0,"●",""))</f>
        <v/>
      </c>
      <c r="D15" s="19">
        <f>IF(OR($A15="",D$3=""),"",IF(SUMPRODUCT((Reservas!$D$2:$D$501=$A15)*(Reservas!$E$2:$E$501&lt;=D$3)*(Reservas!$F$2:$F$501&gt;D$3)*(Reservas!$O$2:$O$501&lt;&gt;"Cancelada")*(Reservas!$O$2:$O$501&lt;&gt;"Não compareceu"))&gt;0,"●",""))</f>
        <v/>
      </c>
      <c r="E15" s="19">
        <f>IF(OR($A15="",E$3=""),"",IF(SUMPRODUCT((Reservas!$D$2:$D$501=$A15)*(Reservas!$E$2:$E$501&lt;=E$3)*(Reservas!$F$2:$F$501&gt;E$3)*(Reservas!$O$2:$O$501&lt;&gt;"Cancelada")*(Reservas!$O$2:$O$501&lt;&gt;"Não compareceu"))&gt;0,"●",""))</f>
        <v/>
      </c>
      <c r="F15" s="19">
        <f>IF(OR($A15="",F$3=""),"",IF(SUMPRODUCT((Reservas!$D$2:$D$501=$A15)*(Reservas!$E$2:$E$501&lt;=F$3)*(Reservas!$F$2:$F$501&gt;F$3)*(Reservas!$O$2:$O$501&lt;&gt;"Cancelada")*(Reservas!$O$2:$O$501&lt;&gt;"Não compareceu"))&gt;0,"●",""))</f>
        <v/>
      </c>
      <c r="G15" s="19">
        <f>IF(OR($A15="",G$3=""),"",IF(SUMPRODUCT((Reservas!$D$2:$D$501=$A15)*(Reservas!$E$2:$E$501&lt;=G$3)*(Reservas!$F$2:$F$501&gt;G$3)*(Reservas!$O$2:$O$501&lt;&gt;"Cancelada")*(Reservas!$O$2:$O$501&lt;&gt;"Não compareceu"))&gt;0,"●",""))</f>
        <v/>
      </c>
      <c r="H15" s="19">
        <f>IF(OR($A15="",H$3=""),"",IF(SUMPRODUCT((Reservas!$D$2:$D$501=$A15)*(Reservas!$E$2:$E$501&lt;=H$3)*(Reservas!$F$2:$F$501&gt;H$3)*(Reservas!$O$2:$O$501&lt;&gt;"Cancelada")*(Reservas!$O$2:$O$501&lt;&gt;"Não compareceu"))&gt;0,"●",""))</f>
        <v/>
      </c>
      <c r="I15" s="19">
        <f>IF(OR($A15="",I$3=""),"",IF(SUMPRODUCT((Reservas!$D$2:$D$501=$A15)*(Reservas!$E$2:$E$501&lt;=I$3)*(Reservas!$F$2:$F$501&gt;I$3)*(Reservas!$O$2:$O$501&lt;&gt;"Cancelada")*(Reservas!$O$2:$O$501&lt;&gt;"Não compareceu"))&gt;0,"●",""))</f>
        <v/>
      </c>
      <c r="J15" s="19">
        <f>IF(OR($A15="",J$3=""),"",IF(SUMPRODUCT((Reservas!$D$2:$D$501=$A15)*(Reservas!$E$2:$E$501&lt;=J$3)*(Reservas!$F$2:$F$501&gt;J$3)*(Reservas!$O$2:$O$501&lt;&gt;"Cancelada")*(Reservas!$O$2:$O$501&lt;&gt;"Não compareceu"))&gt;0,"●",""))</f>
        <v/>
      </c>
      <c r="K15" s="19">
        <f>IF(OR($A15="",K$3=""),"",IF(SUMPRODUCT((Reservas!$D$2:$D$501=$A15)*(Reservas!$E$2:$E$501&lt;=K$3)*(Reservas!$F$2:$F$501&gt;K$3)*(Reservas!$O$2:$O$501&lt;&gt;"Cancelada")*(Reservas!$O$2:$O$501&lt;&gt;"Não compareceu"))&gt;0,"●",""))</f>
        <v/>
      </c>
      <c r="L15" s="19">
        <f>IF(OR($A15="",L$3=""),"",IF(SUMPRODUCT((Reservas!$D$2:$D$501=$A15)*(Reservas!$E$2:$E$501&lt;=L$3)*(Reservas!$F$2:$F$501&gt;L$3)*(Reservas!$O$2:$O$501&lt;&gt;"Cancelada")*(Reservas!$O$2:$O$501&lt;&gt;"Não compareceu"))&gt;0,"●",""))</f>
        <v/>
      </c>
      <c r="M15" s="19">
        <f>IF(OR($A15="",M$3=""),"",IF(SUMPRODUCT((Reservas!$D$2:$D$501=$A15)*(Reservas!$E$2:$E$501&lt;=M$3)*(Reservas!$F$2:$F$501&gt;M$3)*(Reservas!$O$2:$O$501&lt;&gt;"Cancelada")*(Reservas!$O$2:$O$501&lt;&gt;"Não compareceu"))&gt;0,"●",""))</f>
        <v/>
      </c>
      <c r="N15" s="19">
        <f>IF(OR($A15="",N$3=""),"",IF(SUMPRODUCT((Reservas!$D$2:$D$501=$A15)*(Reservas!$E$2:$E$501&lt;=N$3)*(Reservas!$F$2:$F$501&gt;N$3)*(Reservas!$O$2:$O$501&lt;&gt;"Cancelada")*(Reservas!$O$2:$O$501&lt;&gt;"Não compareceu"))&gt;0,"●",""))</f>
        <v/>
      </c>
      <c r="O15" s="19">
        <f>IF(OR($A15="",O$3=""),"",IF(SUMPRODUCT((Reservas!$D$2:$D$501=$A15)*(Reservas!$E$2:$E$501&lt;=O$3)*(Reservas!$F$2:$F$501&gt;O$3)*(Reservas!$O$2:$O$501&lt;&gt;"Cancelada")*(Reservas!$O$2:$O$501&lt;&gt;"Não compareceu"))&gt;0,"●",""))</f>
        <v/>
      </c>
      <c r="P15" s="19">
        <f>IF(OR($A15="",P$3=""),"",IF(SUMPRODUCT((Reservas!$D$2:$D$501=$A15)*(Reservas!$E$2:$E$501&lt;=P$3)*(Reservas!$F$2:$F$501&gt;P$3)*(Reservas!$O$2:$O$501&lt;&gt;"Cancelada")*(Reservas!$O$2:$O$501&lt;&gt;"Não compareceu"))&gt;0,"●",""))</f>
        <v/>
      </c>
      <c r="Q15" s="19">
        <f>IF(OR($A15="",Q$3=""),"",IF(SUMPRODUCT((Reservas!$D$2:$D$501=$A15)*(Reservas!$E$2:$E$501&lt;=Q$3)*(Reservas!$F$2:$F$501&gt;Q$3)*(Reservas!$O$2:$O$501&lt;&gt;"Cancelada")*(Reservas!$O$2:$O$501&lt;&gt;"Não compareceu"))&gt;0,"●",""))</f>
        <v/>
      </c>
      <c r="R15" s="19">
        <f>IF(OR($A15="",R$3=""),"",IF(SUMPRODUCT((Reservas!$D$2:$D$501=$A15)*(Reservas!$E$2:$E$501&lt;=R$3)*(Reservas!$F$2:$F$501&gt;R$3)*(Reservas!$O$2:$O$501&lt;&gt;"Cancelada")*(Reservas!$O$2:$O$501&lt;&gt;"Não compareceu"))&gt;0,"●",""))</f>
        <v/>
      </c>
      <c r="S15" s="19">
        <f>IF(OR($A15="",S$3=""),"",IF(SUMPRODUCT((Reservas!$D$2:$D$501=$A15)*(Reservas!$E$2:$E$501&lt;=S$3)*(Reservas!$F$2:$F$501&gt;S$3)*(Reservas!$O$2:$O$501&lt;&gt;"Cancelada")*(Reservas!$O$2:$O$501&lt;&gt;"Não compareceu"))&gt;0,"●",""))</f>
        <v/>
      </c>
      <c r="T15" s="19">
        <f>IF(OR($A15="",T$3=""),"",IF(SUMPRODUCT((Reservas!$D$2:$D$501=$A15)*(Reservas!$E$2:$E$501&lt;=T$3)*(Reservas!$F$2:$F$501&gt;T$3)*(Reservas!$O$2:$O$501&lt;&gt;"Cancelada")*(Reservas!$O$2:$O$501&lt;&gt;"Não compareceu"))&gt;0,"●",""))</f>
        <v/>
      </c>
      <c r="U15" s="19">
        <f>IF(OR($A15="",U$3=""),"",IF(SUMPRODUCT((Reservas!$D$2:$D$501=$A15)*(Reservas!$E$2:$E$501&lt;=U$3)*(Reservas!$F$2:$F$501&gt;U$3)*(Reservas!$O$2:$O$501&lt;&gt;"Cancelada")*(Reservas!$O$2:$O$501&lt;&gt;"Não compareceu"))&gt;0,"●",""))</f>
        <v/>
      </c>
      <c r="V15" s="19">
        <f>IF(OR($A15="",V$3=""),"",IF(SUMPRODUCT((Reservas!$D$2:$D$501=$A15)*(Reservas!$E$2:$E$501&lt;=V$3)*(Reservas!$F$2:$F$501&gt;V$3)*(Reservas!$O$2:$O$501&lt;&gt;"Cancelada")*(Reservas!$O$2:$O$501&lt;&gt;"Não compareceu"))&gt;0,"●",""))</f>
        <v/>
      </c>
      <c r="W15" s="19">
        <f>IF(OR($A15="",W$3=""),"",IF(SUMPRODUCT((Reservas!$D$2:$D$501=$A15)*(Reservas!$E$2:$E$501&lt;=W$3)*(Reservas!$F$2:$F$501&gt;W$3)*(Reservas!$O$2:$O$501&lt;&gt;"Cancelada")*(Reservas!$O$2:$O$501&lt;&gt;"Não compareceu"))&gt;0,"●",""))</f>
        <v/>
      </c>
      <c r="X15" s="19">
        <f>IF(OR($A15="",X$3=""),"",IF(SUMPRODUCT((Reservas!$D$2:$D$501=$A15)*(Reservas!$E$2:$E$501&lt;=X$3)*(Reservas!$F$2:$F$501&gt;X$3)*(Reservas!$O$2:$O$501&lt;&gt;"Cancelada")*(Reservas!$O$2:$O$501&lt;&gt;"Não compareceu"))&gt;0,"●",""))</f>
        <v/>
      </c>
      <c r="Y15" s="19">
        <f>IF(OR($A15="",Y$3=""),"",IF(SUMPRODUCT((Reservas!$D$2:$D$501=$A15)*(Reservas!$E$2:$E$501&lt;=Y$3)*(Reservas!$F$2:$F$501&gt;Y$3)*(Reservas!$O$2:$O$501&lt;&gt;"Cancelada")*(Reservas!$O$2:$O$501&lt;&gt;"Não compareceu"))&gt;0,"●",""))</f>
        <v/>
      </c>
      <c r="Z15" s="19">
        <f>IF(OR($A15="",Z$3=""),"",IF(SUMPRODUCT((Reservas!$D$2:$D$501=$A15)*(Reservas!$E$2:$E$501&lt;=Z$3)*(Reservas!$F$2:$F$501&gt;Z$3)*(Reservas!$O$2:$O$501&lt;&gt;"Cancelada")*(Reservas!$O$2:$O$501&lt;&gt;"Não compareceu"))&gt;0,"●",""))</f>
        <v/>
      </c>
      <c r="AA15" s="19">
        <f>IF(OR($A15="",AA$3=""),"",IF(SUMPRODUCT((Reservas!$D$2:$D$501=$A15)*(Reservas!$E$2:$E$501&lt;=AA$3)*(Reservas!$F$2:$F$501&gt;AA$3)*(Reservas!$O$2:$O$501&lt;&gt;"Cancelada")*(Reservas!$O$2:$O$501&lt;&gt;"Não compareceu"))&gt;0,"●",""))</f>
        <v/>
      </c>
      <c r="AB15" s="19">
        <f>IF(OR($A15="",AB$3=""),"",IF(SUMPRODUCT((Reservas!$D$2:$D$501=$A15)*(Reservas!$E$2:$E$501&lt;=AB$3)*(Reservas!$F$2:$F$501&gt;AB$3)*(Reservas!$O$2:$O$501&lt;&gt;"Cancelada")*(Reservas!$O$2:$O$501&lt;&gt;"Não compareceu"))&gt;0,"●",""))</f>
        <v/>
      </c>
      <c r="AC15" s="19">
        <f>IF(OR($A15="",AC$3=""),"",IF(SUMPRODUCT((Reservas!$D$2:$D$501=$A15)*(Reservas!$E$2:$E$501&lt;=AC$3)*(Reservas!$F$2:$F$501&gt;AC$3)*(Reservas!$O$2:$O$501&lt;&gt;"Cancelada")*(Reservas!$O$2:$O$501&lt;&gt;"Não compareceu"))&gt;0,"●",""))</f>
        <v/>
      </c>
      <c r="AD15" s="19">
        <f>IF(OR($A15="",AD$3=""),"",IF(SUMPRODUCT((Reservas!$D$2:$D$501=$A15)*(Reservas!$E$2:$E$501&lt;=AD$3)*(Reservas!$F$2:$F$501&gt;AD$3)*(Reservas!$O$2:$O$501&lt;&gt;"Cancelada")*(Reservas!$O$2:$O$501&lt;&gt;"Não compareceu"))&gt;0,"●",""))</f>
        <v/>
      </c>
      <c r="AE15" s="19">
        <f>IF(OR($A15="",AE$3=""),"",IF(SUMPRODUCT((Reservas!$D$2:$D$501=$A15)*(Reservas!$E$2:$E$501&lt;=AE$3)*(Reservas!$F$2:$F$501&gt;AE$3)*(Reservas!$O$2:$O$501&lt;&gt;"Cancelada")*(Reservas!$O$2:$O$501&lt;&gt;"Não compareceu"))&gt;0,"●",""))</f>
        <v/>
      </c>
      <c r="AF15" s="19">
        <f>IF(OR($A15="",AF$3=""),"",IF(SUMPRODUCT((Reservas!$D$2:$D$501=$A15)*(Reservas!$E$2:$E$501&lt;=AF$3)*(Reservas!$F$2:$F$501&gt;AF$3)*(Reservas!$O$2:$O$501&lt;&gt;"Cancelada")*(Reservas!$O$2:$O$501&lt;&gt;"Não compareceu"))&gt;0,"●",""))</f>
        <v/>
      </c>
    </row>
    <row r="16">
      <c r="A16" s="18">
        <f>IF(Quartos!A14="","",Quartos!A14)</f>
        <v/>
      </c>
      <c r="B16" s="19">
        <f>IF(OR($A16="",B$3=""),"",IF(SUMPRODUCT((Reservas!$D$2:$D$501=$A16)*(Reservas!$E$2:$E$501&lt;=B$3)*(Reservas!$F$2:$F$501&gt;B$3)*(Reservas!$O$2:$O$501&lt;&gt;"Cancelada")*(Reservas!$O$2:$O$501&lt;&gt;"Não compareceu"))&gt;0,"●",""))</f>
        <v/>
      </c>
      <c r="C16" s="19">
        <f>IF(OR($A16="",C$3=""),"",IF(SUMPRODUCT((Reservas!$D$2:$D$501=$A16)*(Reservas!$E$2:$E$501&lt;=C$3)*(Reservas!$F$2:$F$501&gt;C$3)*(Reservas!$O$2:$O$501&lt;&gt;"Cancelada")*(Reservas!$O$2:$O$501&lt;&gt;"Não compareceu"))&gt;0,"●",""))</f>
        <v/>
      </c>
      <c r="D16" s="19">
        <f>IF(OR($A16="",D$3=""),"",IF(SUMPRODUCT((Reservas!$D$2:$D$501=$A16)*(Reservas!$E$2:$E$501&lt;=D$3)*(Reservas!$F$2:$F$501&gt;D$3)*(Reservas!$O$2:$O$501&lt;&gt;"Cancelada")*(Reservas!$O$2:$O$501&lt;&gt;"Não compareceu"))&gt;0,"●",""))</f>
        <v/>
      </c>
      <c r="E16" s="19">
        <f>IF(OR($A16="",E$3=""),"",IF(SUMPRODUCT((Reservas!$D$2:$D$501=$A16)*(Reservas!$E$2:$E$501&lt;=E$3)*(Reservas!$F$2:$F$501&gt;E$3)*(Reservas!$O$2:$O$501&lt;&gt;"Cancelada")*(Reservas!$O$2:$O$501&lt;&gt;"Não compareceu"))&gt;0,"●",""))</f>
        <v/>
      </c>
      <c r="F16" s="19">
        <f>IF(OR($A16="",F$3=""),"",IF(SUMPRODUCT((Reservas!$D$2:$D$501=$A16)*(Reservas!$E$2:$E$501&lt;=F$3)*(Reservas!$F$2:$F$501&gt;F$3)*(Reservas!$O$2:$O$501&lt;&gt;"Cancelada")*(Reservas!$O$2:$O$501&lt;&gt;"Não compareceu"))&gt;0,"●",""))</f>
        <v/>
      </c>
      <c r="G16" s="19">
        <f>IF(OR($A16="",G$3=""),"",IF(SUMPRODUCT((Reservas!$D$2:$D$501=$A16)*(Reservas!$E$2:$E$501&lt;=G$3)*(Reservas!$F$2:$F$501&gt;G$3)*(Reservas!$O$2:$O$501&lt;&gt;"Cancelada")*(Reservas!$O$2:$O$501&lt;&gt;"Não compareceu"))&gt;0,"●",""))</f>
        <v/>
      </c>
      <c r="H16" s="19">
        <f>IF(OR($A16="",H$3=""),"",IF(SUMPRODUCT((Reservas!$D$2:$D$501=$A16)*(Reservas!$E$2:$E$501&lt;=H$3)*(Reservas!$F$2:$F$501&gt;H$3)*(Reservas!$O$2:$O$501&lt;&gt;"Cancelada")*(Reservas!$O$2:$O$501&lt;&gt;"Não compareceu"))&gt;0,"●",""))</f>
        <v/>
      </c>
      <c r="I16" s="19">
        <f>IF(OR($A16="",I$3=""),"",IF(SUMPRODUCT((Reservas!$D$2:$D$501=$A16)*(Reservas!$E$2:$E$501&lt;=I$3)*(Reservas!$F$2:$F$501&gt;I$3)*(Reservas!$O$2:$O$501&lt;&gt;"Cancelada")*(Reservas!$O$2:$O$501&lt;&gt;"Não compareceu"))&gt;0,"●",""))</f>
        <v/>
      </c>
      <c r="J16" s="19">
        <f>IF(OR($A16="",J$3=""),"",IF(SUMPRODUCT((Reservas!$D$2:$D$501=$A16)*(Reservas!$E$2:$E$501&lt;=J$3)*(Reservas!$F$2:$F$501&gt;J$3)*(Reservas!$O$2:$O$501&lt;&gt;"Cancelada")*(Reservas!$O$2:$O$501&lt;&gt;"Não compareceu"))&gt;0,"●",""))</f>
        <v/>
      </c>
      <c r="K16" s="19">
        <f>IF(OR($A16="",K$3=""),"",IF(SUMPRODUCT((Reservas!$D$2:$D$501=$A16)*(Reservas!$E$2:$E$501&lt;=K$3)*(Reservas!$F$2:$F$501&gt;K$3)*(Reservas!$O$2:$O$501&lt;&gt;"Cancelada")*(Reservas!$O$2:$O$501&lt;&gt;"Não compareceu"))&gt;0,"●",""))</f>
        <v/>
      </c>
      <c r="L16" s="19">
        <f>IF(OR($A16="",L$3=""),"",IF(SUMPRODUCT((Reservas!$D$2:$D$501=$A16)*(Reservas!$E$2:$E$501&lt;=L$3)*(Reservas!$F$2:$F$501&gt;L$3)*(Reservas!$O$2:$O$501&lt;&gt;"Cancelada")*(Reservas!$O$2:$O$501&lt;&gt;"Não compareceu"))&gt;0,"●",""))</f>
        <v/>
      </c>
      <c r="M16" s="19">
        <f>IF(OR($A16="",M$3=""),"",IF(SUMPRODUCT((Reservas!$D$2:$D$501=$A16)*(Reservas!$E$2:$E$501&lt;=M$3)*(Reservas!$F$2:$F$501&gt;M$3)*(Reservas!$O$2:$O$501&lt;&gt;"Cancelada")*(Reservas!$O$2:$O$501&lt;&gt;"Não compareceu"))&gt;0,"●",""))</f>
        <v/>
      </c>
      <c r="N16" s="19">
        <f>IF(OR($A16="",N$3=""),"",IF(SUMPRODUCT((Reservas!$D$2:$D$501=$A16)*(Reservas!$E$2:$E$501&lt;=N$3)*(Reservas!$F$2:$F$501&gt;N$3)*(Reservas!$O$2:$O$501&lt;&gt;"Cancelada")*(Reservas!$O$2:$O$501&lt;&gt;"Não compareceu"))&gt;0,"●",""))</f>
        <v/>
      </c>
      <c r="O16" s="19">
        <f>IF(OR($A16="",O$3=""),"",IF(SUMPRODUCT((Reservas!$D$2:$D$501=$A16)*(Reservas!$E$2:$E$501&lt;=O$3)*(Reservas!$F$2:$F$501&gt;O$3)*(Reservas!$O$2:$O$501&lt;&gt;"Cancelada")*(Reservas!$O$2:$O$501&lt;&gt;"Não compareceu"))&gt;0,"●",""))</f>
        <v/>
      </c>
      <c r="P16" s="19">
        <f>IF(OR($A16="",P$3=""),"",IF(SUMPRODUCT((Reservas!$D$2:$D$501=$A16)*(Reservas!$E$2:$E$501&lt;=P$3)*(Reservas!$F$2:$F$501&gt;P$3)*(Reservas!$O$2:$O$501&lt;&gt;"Cancelada")*(Reservas!$O$2:$O$501&lt;&gt;"Não compareceu"))&gt;0,"●",""))</f>
        <v/>
      </c>
      <c r="Q16" s="19">
        <f>IF(OR($A16="",Q$3=""),"",IF(SUMPRODUCT((Reservas!$D$2:$D$501=$A16)*(Reservas!$E$2:$E$501&lt;=Q$3)*(Reservas!$F$2:$F$501&gt;Q$3)*(Reservas!$O$2:$O$501&lt;&gt;"Cancelada")*(Reservas!$O$2:$O$501&lt;&gt;"Não compareceu"))&gt;0,"●",""))</f>
        <v/>
      </c>
      <c r="R16" s="19">
        <f>IF(OR($A16="",R$3=""),"",IF(SUMPRODUCT((Reservas!$D$2:$D$501=$A16)*(Reservas!$E$2:$E$501&lt;=R$3)*(Reservas!$F$2:$F$501&gt;R$3)*(Reservas!$O$2:$O$501&lt;&gt;"Cancelada")*(Reservas!$O$2:$O$501&lt;&gt;"Não compareceu"))&gt;0,"●",""))</f>
        <v/>
      </c>
      <c r="S16" s="19">
        <f>IF(OR($A16="",S$3=""),"",IF(SUMPRODUCT((Reservas!$D$2:$D$501=$A16)*(Reservas!$E$2:$E$501&lt;=S$3)*(Reservas!$F$2:$F$501&gt;S$3)*(Reservas!$O$2:$O$501&lt;&gt;"Cancelada")*(Reservas!$O$2:$O$501&lt;&gt;"Não compareceu"))&gt;0,"●",""))</f>
        <v/>
      </c>
      <c r="T16" s="19">
        <f>IF(OR($A16="",T$3=""),"",IF(SUMPRODUCT((Reservas!$D$2:$D$501=$A16)*(Reservas!$E$2:$E$501&lt;=T$3)*(Reservas!$F$2:$F$501&gt;T$3)*(Reservas!$O$2:$O$501&lt;&gt;"Cancelada")*(Reservas!$O$2:$O$501&lt;&gt;"Não compareceu"))&gt;0,"●",""))</f>
        <v/>
      </c>
      <c r="U16" s="19">
        <f>IF(OR($A16="",U$3=""),"",IF(SUMPRODUCT((Reservas!$D$2:$D$501=$A16)*(Reservas!$E$2:$E$501&lt;=U$3)*(Reservas!$F$2:$F$501&gt;U$3)*(Reservas!$O$2:$O$501&lt;&gt;"Cancelada")*(Reservas!$O$2:$O$501&lt;&gt;"Não compareceu"))&gt;0,"●",""))</f>
        <v/>
      </c>
      <c r="V16" s="19">
        <f>IF(OR($A16="",V$3=""),"",IF(SUMPRODUCT((Reservas!$D$2:$D$501=$A16)*(Reservas!$E$2:$E$501&lt;=V$3)*(Reservas!$F$2:$F$501&gt;V$3)*(Reservas!$O$2:$O$501&lt;&gt;"Cancelada")*(Reservas!$O$2:$O$501&lt;&gt;"Não compareceu"))&gt;0,"●",""))</f>
        <v/>
      </c>
      <c r="W16" s="19">
        <f>IF(OR($A16="",W$3=""),"",IF(SUMPRODUCT((Reservas!$D$2:$D$501=$A16)*(Reservas!$E$2:$E$501&lt;=W$3)*(Reservas!$F$2:$F$501&gt;W$3)*(Reservas!$O$2:$O$501&lt;&gt;"Cancelada")*(Reservas!$O$2:$O$501&lt;&gt;"Não compareceu"))&gt;0,"●",""))</f>
        <v/>
      </c>
      <c r="X16" s="19">
        <f>IF(OR($A16="",X$3=""),"",IF(SUMPRODUCT((Reservas!$D$2:$D$501=$A16)*(Reservas!$E$2:$E$501&lt;=X$3)*(Reservas!$F$2:$F$501&gt;X$3)*(Reservas!$O$2:$O$501&lt;&gt;"Cancelada")*(Reservas!$O$2:$O$501&lt;&gt;"Não compareceu"))&gt;0,"●",""))</f>
        <v/>
      </c>
      <c r="Y16" s="19">
        <f>IF(OR($A16="",Y$3=""),"",IF(SUMPRODUCT((Reservas!$D$2:$D$501=$A16)*(Reservas!$E$2:$E$501&lt;=Y$3)*(Reservas!$F$2:$F$501&gt;Y$3)*(Reservas!$O$2:$O$501&lt;&gt;"Cancelada")*(Reservas!$O$2:$O$501&lt;&gt;"Não compareceu"))&gt;0,"●",""))</f>
        <v/>
      </c>
      <c r="Z16" s="19">
        <f>IF(OR($A16="",Z$3=""),"",IF(SUMPRODUCT((Reservas!$D$2:$D$501=$A16)*(Reservas!$E$2:$E$501&lt;=Z$3)*(Reservas!$F$2:$F$501&gt;Z$3)*(Reservas!$O$2:$O$501&lt;&gt;"Cancelada")*(Reservas!$O$2:$O$501&lt;&gt;"Não compareceu"))&gt;0,"●",""))</f>
        <v/>
      </c>
      <c r="AA16" s="19">
        <f>IF(OR($A16="",AA$3=""),"",IF(SUMPRODUCT((Reservas!$D$2:$D$501=$A16)*(Reservas!$E$2:$E$501&lt;=AA$3)*(Reservas!$F$2:$F$501&gt;AA$3)*(Reservas!$O$2:$O$501&lt;&gt;"Cancelada")*(Reservas!$O$2:$O$501&lt;&gt;"Não compareceu"))&gt;0,"●",""))</f>
        <v/>
      </c>
      <c r="AB16" s="19">
        <f>IF(OR($A16="",AB$3=""),"",IF(SUMPRODUCT((Reservas!$D$2:$D$501=$A16)*(Reservas!$E$2:$E$501&lt;=AB$3)*(Reservas!$F$2:$F$501&gt;AB$3)*(Reservas!$O$2:$O$501&lt;&gt;"Cancelada")*(Reservas!$O$2:$O$501&lt;&gt;"Não compareceu"))&gt;0,"●",""))</f>
        <v/>
      </c>
      <c r="AC16" s="19">
        <f>IF(OR($A16="",AC$3=""),"",IF(SUMPRODUCT((Reservas!$D$2:$D$501=$A16)*(Reservas!$E$2:$E$501&lt;=AC$3)*(Reservas!$F$2:$F$501&gt;AC$3)*(Reservas!$O$2:$O$501&lt;&gt;"Cancelada")*(Reservas!$O$2:$O$501&lt;&gt;"Não compareceu"))&gt;0,"●",""))</f>
        <v/>
      </c>
      <c r="AD16" s="19">
        <f>IF(OR($A16="",AD$3=""),"",IF(SUMPRODUCT((Reservas!$D$2:$D$501=$A16)*(Reservas!$E$2:$E$501&lt;=AD$3)*(Reservas!$F$2:$F$501&gt;AD$3)*(Reservas!$O$2:$O$501&lt;&gt;"Cancelada")*(Reservas!$O$2:$O$501&lt;&gt;"Não compareceu"))&gt;0,"●",""))</f>
        <v/>
      </c>
      <c r="AE16" s="19">
        <f>IF(OR($A16="",AE$3=""),"",IF(SUMPRODUCT((Reservas!$D$2:$D$501=$A16)*(Reservas!$E$2:$E$501&lt;=AE$3)*(Reservas!$F$2:$F$501&gt;AE$3)*(Reservas!$O$2:$O$501&lt;&gt;"Cancelada")*(Reservas!$O$2:$O$501&lt;&gt;"Não compareceu"))&gt;0,"●",""))</f>
        <v/>
      </c>
      <c r="AF16" s="19">
        <f>IF(OR($A16="",AF$3=""),"",IF(SUMPRODUCT((Reservas!$D$2:$D$501=$A16)*(Reservas!$E$2:$E$501&lt;=AF$3)*(Reservas!$F$2:$F$501&gt;AF$3)*(Reservas!$O$2:$O$501&lt;&gt;"Cancelada")*(Reservas!$O$2:$O$501&lt;&gt;"Não compareceu"))&gt;0,"●",""))</f>
        <v/>
      </c>
    </row>
    <row r="17">
      <c r="A17" s="18">
        <f>IF(Quartos!A15="","",Quartos!A15)</f>
        <v/>
      </c>
      <c r="B17" s="19">
        <f>IF(OR($A17="",B$3=""),"",IF(SUMPRODUCT((Reservas!$D$2:$D$501=$A17)*(Reservas!$E$2:$E$501&lt;=B$3)*(Reservas!$F$2:$F$501&gt;B$3)*(Reservas!$O$2:$O$501&lt;&gt;"Cancelada")*(Reservas!$O$2:$O$501&lt;&gt;"Não compareceu"))&gt;0,"●",""))</f>
        <v/>
      </c>
      <c r="C17" s="19">
        <f>IF(OR($A17="",C$3=""),"",IF(SUMPRODUCT((Reservas!$D$2:$D$501=$A17)*(Reservas!$E$2:$E$501&lt;=C$3)*(Reservas!$F$2:$F$501&gt;C$3)*(Reservas!$O$2:$O$501&lt;&gt;"Cancelada")*(Reservas!$O$2:$O$501&lt;&gt;"Não compareceu"))&gt;0,"●",""))</f>
        <v/>
      </c>
      <c r="D17" s="19">
        <f>IF(OR($A17="",D$3=""),"",IF(SUMPRODUCT((Reservas!$D$2:$D$501=$A17)*(Reservas!$E$2:$E$501&lt;=D$3)*(Reservas!$F$2:$F$501&gt;D$3)*(Reservas!$O$2:$O$501&lt;&gt;"Cancelada")*(Reservas!$O$2:$O$501&lt;&gt;"Não compareceu"))&gt;0,"●",""))</f>
        <v/>
      </c>
      <c r="E17" s="19">
        <f>IF(OR($A17="",E$3=""),"",IF(SUMPRODUCT((Reservas!$D$2:$D$501=$A17)*(Reservas!$E$2:$E$501&lt;=E$3)*(Reservas!$F$2:$F$501&gt;E$3)*(Reservas!$O$2:$O$501&lt;&gt;"Cancelada")*(Reservas!$O$2:$O$501&lt;&gt;"Não compareceu"))&gt;0,"●",""))</f>
        <v/>
      </c>
      <c r="F17" s="19">
        <f>IF(OR($A17="",F$3=""),"",IF(SUMPRODUCT((Reservas!$D$2:$D$501=$A17)*(Reservas!$E$2:$E$501&lt;=F$3)*(Reservas!$F$2:$F$501&gt;F$3)*(Reservas!$O$2:$O$501&lt;&gt;"Cancelada")*(Reservas!$O$2:$O$501&lt;&gt;"Não compareceu"))&gt;0,"●",""))</f>
        <v/>
      </c>
      <c r="G17" s="19">
        <f>IF(OR($A17="",G$3=""),"",IF(SUMPRODUCT((Reservas!$D$2:$D$501=$A17)*(Reservas!$E$2:$E$501&lt;=G$3)*(Reservas!$F$2:$F$501&gt;G$3)*(Reservas!$O$2:$O$501&lt;&gt;"Cancelada")*(Reservas!$O$2:$O$501&lt;&gt;"Não compareceu"))&gt;0,"●",""))</f>
        <v/>
      </c>
      <c r="H17" s="19">
        <f>IF(OR($A17="",H$3=""),"",IF(SUMPRODUCT((Reservas!$D$2:$D$501=$A17)*(Reservas!$E$2:$E$501&lt;=H$3)*(Reservas!$F$2:$F$501&gt;H$3)*(Reservas!$O$2:$O$501&lt;&gt;"Cancelada")*(Reservas!$O$2:$O$501&lt;&gt;"Não compareceu"))&gt;0,"●",""))</f>
        <v/>
      </c>
      <c r="I17" s="19">
        <f>IF(OR($A17="",I$3=""),"",IF(SUMPRODUCT((Reservas!$D$2:$D$501=$A17)*(Reservas!$E$2:$E$501&lt;=I$3)*(Reservas!$F$2:$F$501&gt;I$3)*(Reservas!$O$2:$O$501&lt;&gt;"Cancelada")*(Reservas!$O$2:$O$501&lt;&gt;"Não compareceu"))&gt;0,"●",""))</f>
        <v/>
      </c>
      <c r="J17" s="19">
        <f>IF(OR($A17="",J$3=""),"",IF(SUMPRODUCT((Reservas!$D$2:$D$501=$A17)*(Reservas!$E$2:$E$501&lt;=J$3)*(Reservas!$F$2:$F$501&gt;J$3)*(Reservas!$O$2:$O$501&lt;&gt;"Cancelada")*(Reservas!$O$2:$O$501&lt;&gt;"Não compareceu"))&gt;0,"●",""))</f>
        <v/>
      </c>
      <c r="K17" s="19">
        <f>IF(OR($A17="",K$3=""),"",IF(SUMPRODUCT((Reservas!$D$2:$D$501=$A17)*(Reservas!$E$2:$E$501&lt;=K$3)*(Reservas!$F$2:$F$501&gt;K$3)*(Reservas!$O$2:$O$501&lt;&gt;"Cancelada")*(Reservas!$O$2:$O$501&lt;&gt;"Não compareceu"))&gt;0,"●",""))</f>
        <v/>
      </c>
      <c r="L17" s="19">
        <f>IF(OR($A17="",L$3=""),"",IF(SUMPRODUCT((Reservas!$D$2:$D$501=$A17)*(Reservas!$E$2:$E$501&lt;=L$3)*(Reservas!$F$2:$F$501&gt;L$3)*(Reservas!$O$2:$O$501&lt;&gt;"Cancelada")*(Reservas!$O$2:$O$501&lt;&gt;"Não compareceu"))&gt;0,"●",""))</f>
        <v/>
      </c>
      <c r="M17" s="19">
        <f>IF(OR($A17="",M$3=""),"",IF(SUMPRODUCT((Reservas!$D$2:$D$501=$A17)*(Reservas!$E$2:$E$501&lt;=M$3)*(Reservas!$F$2:$F$501&gt;M$3)*(Reservas!$O$2:$O$501&lt;&gt;"Cancelada")*(Reservas!$O$2:$O$501&lt;&gt;"Não compareceu"))&gt;0,"●",""))</f>
        <v/>
      </c>
      <c r="N17" s="19">
        <f>IF(OR($A17="",N$3=""),"",IF(SUMPRODUCT((Reservas!$D$2:$D$501=$A17)*(Reservas!$E$2:$E$501&lt;=N$3)*(Reservas!$F$2:$F$501&gt;N$3)*(Reservas!$O$2:$O$501&lt;&gt;"Cancelada")*(Reservas!$O$2:$O$501&lt;&gt;"Não compareceu"))&gt;0,"●",""))</f>
        <v/>
      </c>
      <c r="O17" s="19">
        <f>IF(OR($A17="",O$3=""),"",IF(SUMPRODUCT((Reservas!$D$2:$D$501=$A17)*(Reservas!$E$2:$E$501&lt;=O$3)*(Reservas!$F$2:$F$501&gt;O$3)*(Reservas!$O$2:$O$501&lt;&gt;"Cancelada")*(Reservas!$O$2:$O$501&lt;&gt;"Não compareceu"))&gt;0,"●",""))</f>
        <v/>
      </c>
      <c r="P17" s="19">
        <f>IF(OR($A17="",P$3=""),"",IF(SUMPRODUCT((Reservas!$D$2:$D$501=$A17)*(Reservas!$E$2:$E$501&lt;=P$3)*(Reservas!$F$2:$F$501&gt;P$3)*(Reservas!$O$2:$O$501&lt;&gt;"Cancelada")*(Reservas!$O$2:$O$501&lt;&gt;"Não compareceu"))&gt;0,"●",""))</f>
        <v/>
      </c>
      <c r="Q17" s="19">
        <f>IF(OR($A17="",Q$3=""),"",IF(SUMPRODUCT((Reservas!$D$2:$D$501=$A17)*(Reservas!$E$2:$E$501&lt;=Q$3)*(Reservas!$F$2:$F$501&gt;Q$3)*(Reservas!$O$2:$O$501&lt;&gt;"Cancelada")*(Reservas!$O$2:$O$501&lt;&gt;"Não compareceu"))&gt;0,"●",""))</f>
        <v/>
      </c>
      <c r="R17" s="19">
        <f>IF(OR($A17="",R$3=""),"",IF(SUMPRODUCT((Reservas!$D$2:$D$501=$A17)*(Reservas!$E$2:$E$501&lt;=R$3)*(Reservas!$F$2:$F$501&gt;R$3)*(Reservas!$O$2:$O$501&lt;&gt;"Cancelada")*(Reservas!$O$2:$O$501&lt;&gt;"Não compareceu"))&gt;0,"●",""))</f>
        <v/>
      </c>
      <c r="S17" s="19">
        <f>IF(OR($A17="",S$3=""),"",IF(SUMPRODUCT((Reservas!$D$2:$D$501=$A17)*(Reservas!$E$2:$E$501&lt;=S$3)*(Reservas!$F$2:$F$501&gt;S$3)*(Reservas!$O$2:$O$501&lt;&gt;"Cancelada")*(Reservas!$O$2:$O$501&lt;&gt;"Não compareceu"))&gt;0,"●",""))</f>
        <v/>
      </c>
      <c r="T17" s="19">
        <f>IF(OR($A17="",T$3=""),"",IF(SUMPRODUCT((Reservas!$D$2:$D$501=$A17)*(Reservas!$E$2:$E$501&lt;=T$3)*(Reservas!$F$2:$F$501&gt;T$3)*(Reservas!$O$2:$O$501&lt;&gt;"Cancelada")*(Reservas!$O$2:$O$501&lt;&gt;"Não compareceu"))&gt;0,"●",""))</f>
        <v/>
      </c>
      <c r="U17" s="19">
        <f>IF(OR($A17="",U$3=""),"",IF(SUMPRODUCT((Reservas!$D$2:$D$501=$A17)*(Reservas!$E$2:$E$501&lt;=U$3)*(Reservas!$F$2:$F$501&gt;U$3)*(Reservas!$O$2:$O$501&lt;&gt;"Cancelada")*(Reservas!$O$2:$O$501&lt;&gt;"Não compareceu"))&gt;0,"●",""))</f>
        <v/>
      </c>
      <c r="V17" s="19">
        <f>IF(OR($A17="",V$3=""),"",IF(SUMPRODUCT((Reservas!$D$2:$D$501=$A17)*(Reservas!$E$2:$E$501&lt;=V$3)*(Reservas!$F$2:$F$501&gt;V$3)*(Reservas!$O$2:$O$501&lt;&gt;"Cancelada")*(Reservas!$O$2:$O$501&lt;&gt;"Não compareceu"))&gt;0,"●",""))</f>
        <v/>
      </c>
      <c r="W17" s="19">
        <f>IF(OR($A17="",W$3=""),"",IF(SUMPRODUCT((Reservas!$D$2:$D$501=$A17)*(Reservas!$E$2:$E$501&lt;=W$3)*(Reservas!$F$2:$F$501&gt;W$3)*(Reservas!$O$2:$O$501&lt;&gt;"Cancelada")*(Reservas!$O$2:$O$501&lt;&gt;"Não compareceu"))&gt;0,"●",""))</f>
        <v/>
      </c>
      <c r="X17" s="19">
        <f>IF(OR($A17="",X$3=""),"",IF(SUMPRODUCT((Reservas!$D$2:$D$501=$A17)*(Reservas!$E$2:$E$501&lt;=X$3)*(Reservas!$F$2:$F$501&gt;X$3)*(Reservas!$O$2:$O$501&lt;&gt;"Cancelada")*(Reservas!$O$2:$O$501&lt;&gt;"Não compareceu"))&gt;0,"●",""))</f>
        <v/>
      </c>
      <c r="Y17" s="19">
        <f>IF(OR($A17="",Y$3=""),"",IF(SUMPRODUCT((Reservas!$D$2:$D$501=$A17)*(Reservas!$E$2:$E$501&lt;=Y$3)*(Reservas!$F$2:$F$501&gt;Y$3)*(Reservas!$O$2:$O$501&lt;&gt;"Cancelada")*(Reservas!$O$2:$O$501&lt;&gt;"Não compareceu"))&gt;0,"●",""))</f>
        <v/>
      </c>
      <c r="Z17" s="19">
        <f>IF(OR($A17="",Z$3=""),"",IF(SUMPRODUCT((Reservas!$D$2:$D$501=$A17)*(Reservas!$E$2:$E$501&lt;=Z$3)*(Reservas!$F$2:$F$501&gt;Z$3)*(Reservas!$O$2:$O$501&lt;&gt;"Cancelada")*(Reservas!$O$2:$O$501&lt;&gt;"Não compareceu"))&gt;0,"●",""))</f>
        <v/>
      </c>
      <c r="AA17" s="19">
        <f>IF(OR($A17="",AA$3=""),"",IF(SUMPRODUCT((Reservas!$D$2:$D$501=$A17)*(Reservas!$E$2:$E$501&lt;=AA$3)*(Reservas!$F$2:$F$501&gt;AA$3)*(Reservas!$O$2:$O$501&lt;&gt;"Cancelada")*(Reservas!$O$2:$O$501&lt;&gt;"Não compareceu"))&gt;0,"●",""))</f>
        <v/>
      </c>
      <c r="AB17" s="19">
        <f>IF(OR($A17="",AB$3=""),"",IF(SUMPRODUCT((Reservas!$D$2:$D$501=$A17)*(Reservas!$E$2:$E$501&lt;=AB$3)*(Reservas!$F$2:$F$501&gt;AB$3)*(Reservas!$O$2:$O$501&lt;&gt;"Cancelada")*(Reservas!$O$2:$O$501&lt;&gt;"Não compareceu"))&gt;0,"●",""))</f>
        <v/>
      </c>
      <c r="AC17" s="19">
        <f>IF(OR($A17="",AC$3=""),"",IF(SUMPRODUCT((Reservas!$D$2:$D$501=$A17)*(Reservas!$E$2:$E$501&lt;=AC$3)*(Reservas!$F$2:$F$501&gt;AC$3)*(Reservas!$O$2:$O$501&lt;&gt;"Cancelada")*(Reservas!$O$2:$O$501&lt;&gt;"Não compareceu"))&gt;0,"●",""))</f>
        <v/>
      </c>
      <c r="AD17" s="19">
        <f>IF(OR($A17="",AD$3=""),"",IF(SUMPRODUCT((Reservas!$D$2:$D$501=$A17)*(Reservas!$E$2:$E$501&lt;=AD$3)*(Reservas!$F$2:$F$501&gt;AD$3)*(Reservas!$O$2:$O$501&lt;&gt;"Cancelada")*(Reservas!$O$2:$O$501&lt;&gt;"Não compareceu"))&gt;0,"●",""))</f>
        <v/>
      </c>
      <c r="AE17" s="19">
        <f>IF(OR($A17="",AE$3=""),"",IF(SUMPRODUCT((Reservas!$D$2:$D$501=$A17)*(Reservas!$E$2:$E$501&lt;=AE$3)*(Reservas!$F$2:$F$501&gt;AE$3)*(Reservas!$O$2:$O$501&lt;&gt;"Cancelada")*(Reservas!$O$2:$O$501&lt;&gt;"Não compareceu"))&gt;0,"●",""))</f>
        <v/>
      </c>
      <c r="AF17" s="19">
        <f>IF(OR($A17="",AF$3=""),"",IF(SUMPRODUCT((Reservas!$D$2:$D$501=$A17)*(Reservas!$E$2:$E$501&lt;=AF$3)*(Reservas!$F$2:$F$501&gt;AF$3)*(Reservas!$O$2:$O$501&lt;&gt;"Cancelada")*(Reservas!$O$2:$O$501&lt;&gt;"Não compareceu"))&gt;0,"●",""))</f>
        <v/>
      </c>
    </row>
    <row r="18">
      <c r="A18" s="18">
        <f>IF(Quartos!A16="","",Quartos!A16)</f>
        <v/>
      </c>
      <c r="B18" s="19">
        <f>IF(OR($A18="",B$3=""),"",IF(SUMPRODUCT((Reservas!$D$2:$D$501=$A18)*(Reservas!$E$2:$E$501&lt;=B$3)*(Reservas!$F$2:$F$501&gt;B$3)*(Reservas!$O$2:$O$501&lt;&gt;"Cancelada")*(Reservas!$O$2:$O$501&lt;&gt;"Não compareceu"))&gt;0,"●",""))</f>
        <v/>
      </c>
      <c r="C18" s="19">
        <f>IF(OR($A18="",C$3=""),"",IF(SUMPRODUCT((Reservas!$D$2:$D$501=$A18)*(Reservas!$E$2:$E$501&lt;=C$3)*(Reservas!$F$2:$F$501&gt;C$3)*(Reservas!$O$2:$O$501&lt;&gt;"Cancelada")*(Reservas!$O$2:$O$501&lt;&gt;"Não compareceu"))&gt;0,"●",""))</f>
        <v/>
      </c>
      <c r="D18" s="19">
        <f>IF(OR($A18="",D$3=""),"",IF(SUMPRODUCT((Reservas!$D$2:$D$501=$A18)*(Reservas!$E$2:$E$501&lt;=D$3)*(Reservas!$F$2:$F$501&gt;D$3)*(Reservas!$O$2:$O$501&lt;&gt;"Cancelada")*(Reservas!$O$2:$O$501&lt;&gt;"Não compareceu"))&gt;0,"●",""))</f>
        <v/>
      </c>
      <c r="E18" s="19">
        <f>IF(OR($A18="",E$3=""),"",IF(SUMPRODUCT((Reservas!$D$2:$D$501=$A18)*(Reservas!$E$2:$E$501&lt;=E$3)*(Reservas!$F$2:$F$501&gt;E$3)*(Reservas!$O$2:$O$501&lt;&gt;"Cancelada")*(Reservas!$O$2:$O$501&lt;&gt;"Não compareceu"))&gt;0,"●",""))</f>
        <v/>
      </c>
      <c r="F18" s="19">
        <f>IF(OR($A18="",F$3=""),"",IF(SUMPRODUCT((Reservas!$D$2:$D$501=$A18)*(Reservas!$E$2:$E$501&lt;=F$3)*(Reservas!$F$2:$F$501&gt;F$3)*(Reservas!$O$2:$O$501&lt;&gt;"Cancelada")*(Reservas!$O$2:$O$501&lt;&gt;"Não compareceu"))&gt;0,"●",""))</f>
        <v/>
      </c>
      <c r="G18" s="19">
        <f>IF(OR($A18="",G$3=""),"",IF(SUMPRODUCT((Reservas!$D$2:$D$501=$A18)*(Reservas!$E$2:$E$501&lt;=G$3)*(Reservas!$F$2:$F$501&gt;G$3)*(Reservas!$O$2:$O$501&lt;&gt;"Cancelada")*(Reservas!$O$2:$O$501&lt;&gt;"Não compareceu"))&gt;0,"●",""))</f>
        <v/>
      </c>
      <c r="H18" s="19">
        <f>IF(OR($A18="",H$3=""),"",IF(SUMPRODUCT((Reservas!$D$2:$D$501=$A18)*(Reservas!$E$2:$E$501&lt;=H$3)*(Reservas!$F$2:$F$501&gt;H$3)*(Reservas!$O$2:$O$501&lt;&gt;"Cancelada")*(Reservas!$O$2:$O$501&lt;&gt;"Não compareceu"))&gt;0,"●",""))</f>
        <v/>
      </c>
      <c r="I18" s="19">
        <f>IF(OR($A18="",I$3=""),"",IF(SUMPRODUCT((Reservas!$D$2:$D$501=$A18)*(Reservas!$E$2:$E$501&lt;=I$3)*(Reservas!$F$2:$F$501&gt;I$3)*(Reservas!$O$2:$O$501&lt;&gt;"Cancelada")*(Reservas!$O$2:$O$501&lt;&gt;"Não compareceu"))&gt;0,"●",""))</f>
        <v/>
      </c>
      <c r="J18" s="19">
        <f>IF(OR($A18="",J$3=""),"",IF(SUMPRODUCT((Reservas!$D$2:$D$501=$A18)*(Reservas!$E$2:$E$501&lt;=J$3)*(Reservas!$F$2:$F$501&gt;J$3)*(Reservas!$O$2:$O$501&lt;&gt;"Cancelada")*(Reservas!$O$2:$O$501&lt;&gt;"Não compareceu"))&gt;0,"●",""))</f>
        <v/>
      </c>
      <c r="K18" s="19">
        <f>IF(OR($A18="",K$3=""),"",IF(SUMPRODUCT((Reservas!$D$2:$D$501=$A18)*(Reservas!$E$2:$E$501&lt;=K$3)*(Reservas!$F$2:$F$501&gt;K$3)*(Reservas!$O$2:$O$501&lt;&gt;"Cancelada")*(Reservas!$O$2:$O$501&lt;&gt;"Não compareceu"))&gt;0,"●",""))</f>
        <v/>
      </c>
      <c r="L18" s="19">
        <f>IF(OR($A18="",L$3=""),"",IF(SUMPRODUCT((Reservas!$D$2:$D$501=$A18)*(Reservas!$E$2:$E$501&lt;=L$3)*(Reservas!$F$2:$F$501&gt;L$3)*(Reservas!$O$2:$O$501&lt;&gt;"Cancelada")*(Reservas!$O$2:$O$501&lt;&gt;"Não compareceu"))&gt;0,"●",""))</f>
        <v/>
      </c>
      <c r="M18" s="19">
        <f>IF(OR($A18="",M$3=""),"",IF(SUMPRODUCT((Reservas!$D$2:$D$501=$A18)*(Reservas!$E$2:$E$501&lt;=M$3)*(Reservas!$F$2:$F$501&gt;M$3)*(Reservas!$O$2:$O$501&lt;&gt;"Cancelada")*(Reservas!$O$2:$O$501&lt;&gt;"Não compareceu"))&gt;0,"●",""))</f>
        <v/>
      </c>
      <c r="N18" s="19">
        <f>IF(OR($A18="",N$3=""),"",IF(SUMPRODUCT((Reservas!$D$2:$D$501=$A18)*(Reservas!$E$2:$E$501&lt;=N$3)*(Reservas!$F$2:$F$501&gt;N$3)*(Reservas!$O$2:$O$501&lt;&gt;"Cancelada")*(Reservas!$O$2:$O$501&lt;&gt;"Não compareceu"))&gt;0,"●",""))</f>
        <v/>
      </c>
      <c r="O18" s="19">
        <f>IF(OR($A18="",O$3=""),"",IF(SUMPRODUCT((Reservas!$D$2:$D$501=$A18)*(Reservas!$E$2:$E$501&lt;=O$3)*(Reservas!$F$2:$F$501&gt;O$3)*(Reservas!$O$2:$O$501&lt;&gt;"Cancelada")*(Reservas!$O$2:$O$501&lt;&gt;"Não compareceu"))&gt;0,"●",""))</f>
        <v/>
      </c>
      <c r="P18" s="19">
        <f>IF(OR($A18="",P$3=""),"",IF(SUMPRODUCT((Reservas!$D$2:$D$501=$A18)*(Reservas!$E$2:$E$501&lt;=P$3)*(Reservas!$F$2:$F$501&gt;P$3)*(Reservas!$O$2:$O$501&lt;&gt;"Cancelada")*(Reservas!$O$2:$O$501&lt;&gt;"Não compareceu"))&gt;0,"●",""))</f>
        <v/>
      </c>
      <c r="Q18" s="19">
        <f>IF(OR($A18="",Q$3=""),"",IF(SUMPRODUCT((Reservas!$D$2:$D$501=$A18)*(Reservas!$E$2:$E$501&lt;=Q$3)*(Reservas!$F$2:$F$501&gt;Q$3)*(Reservas!$O$2:$O$501&lt;&gt;"Cancelada")*(Reservas!$O$2:$O$501&lt;&gt;"Não compareceu"))&gt;0,"●",""))</f>
        <v/>
      </c>
      <c r="R18" s="19">
        <f>IF(OR($A18="",R$3=""),"",IF(SUMPRODUCT((Reservas!$D$2:$D$501=$A18)*(Reservas!$E$2:$E$501&lt;=R$3)*(Reservas!$F$2:$F$501&gt;R$3)*(Reservas!$O$2:$O$501&lt;&gt;"Cancelada")*(Reservas!$O$2:$O$501&lt;&gt;"Não compareceu"))&gt;0,"●",""))</f>
        <v/>
      </c>
      <c r="S18" s="19">
        <f>IF(OR($A18="",S$3=""),"",IF(SUMPRODUCT((Reservas!$D$2:$D$501=$A18)*(Reservas!$E$2:$E$501&lt;=S$3)*(Reservas!$F$2:$F$501&gt;S$3)*(Reservas!$O$2:$O$501&lt;&gt;"Cancelada")*(Reservas!$O$2:$O$501&lt;&gt;"Não compareceu"))&gt;0,"●",""))</f>
        <v/>
      </c>
      <c r="T18" s="19">
        <f>IF(OR($A18="",T$3=""),"",IF(SUMPRODUCT((Reservas!$D$2:$D$501=$A18)*(Reservas!$E$2:$E$501&lt;=T$3)*(Reservas!$F$2:$F$501&gt;T$3)*(Reservas!$O$2:$O$501&lt;&gt;"Cancelada")*(Reservas!$O$2:$O$501&lt;&gt;"Não compareceu"))&gt;0,"●",""))</f>
        <v/>
      </c>
      <c r="U18" s="19">
        <f>IF(OR($A18="",U$3=""),"",IF(SUMPRODUCT((Reservas!$D$2:$D$501=$A18)*(Reservas!$E$2:$E$501&lt;=U$3)*(Reservas!$F$2:$F$501&gt;U$3)*(Reservas!$O$2:$O$501&lt;&gt;"Cancelada")*(Reservas!$O$2:$O$501&lt;&gt;"Não compareceu"))&gt;0,"●",""))</f>
        <v/>
      </c>
      <c r="V18" s="19">
        <f>IF(OR($A18="",V$3=""),"",IF(SUMPRODUCT((Reservas!$D$2:$D$501=$A18)*(Reservas!$E$2:$E$501&lt;=V$3)*(Reservas!$F$2:$F$501&gt;V$3)*(Reservas!$O$2:$O$501&lt;&gt;"Cancelada")*(Reservas!$O$2:$O$501&lt;&gt;"Não compareceu"))&gt;0,"●",""))</f>
        <v/>
      </c>
      <c r="W18" s="19">
        <f>IF(OR($A18="",W$3=""),"",IF(SUMPRODUCT((Reservas!$D$2:$D$501=$A18)*(Reservas!$E$2:$E$501&lt;=W$3)*(Reservas!$F$2:$F$501&gt;W$3)*(Reservas!$O$2:$O$501&lt;&gt;"Cancelada")*(Reservas!$O$2:$O$501&lt;&gt;"Não compareceu"))&gt;0,"●",""))</f>
        <v/>
      </c>
      <c r="X18" s="19">
        <f>IF(OR($A18="",X$3=""),"",IF(SUMPRODUCT((Reservas!$D$2:$D$501=$A18)*(Reservas!$E$2:$E$501&lt;=X$3)*(Reservas!$F$2:$F$501&gt;X$3)*(Reservas!$O$2:$O$501&lt;&gt;"Cancelada")*(Reservas!$O$2:$O$501&lt;&gt;"Não compareceu"))&gt;0,"●",""))</f>
        <v/>
      </c>
      <c r="Y18" s="19">
        <f>IF(OR($A18="",Y$3=""),"",IF(SUMPRODUCT((Reservas!$D$2:$D$501=$A18)*(Reservas!$E$2:$E$501&lt;=Y$3)*(Reservas!$F$2:$F$501&gt;Y$3)*(Reservas!$O$2:$O$501&lt;&gt;"Cancelada")*(Reservas!$O$2:$O$501&lt;&gt;"Não compareceu"))&gt;0,"●",""))</f>
        <v/>
      </c>
      <c r="Z18" s="19">
        <f>IF(OR($A18="",Z$3=""),"",IF(SUMPRODUCT((Reservas!$D$2:$D$501=$A18)*(Reservas!$E$2:$E$501&lt;=Z$3)*(Reservas!$F$2:$F$501&gt;Z$3)*(Reservas!$O$2:$O$501&lt;&gt;"Cancelada")*(Reservas!$O$2:$O$501&lt;&gt;"Não compareceu"))&gt;0,"●",""))</f>
        <v/>
      </c>
      <c r="AA18" s="19">
        <f>IF(OR($A18="",AA$3=""),"",IF(SUMPRODUCT((Reservas!$D$2:$D$501=$A18)*(Reservas!$E$2:$E$501&lt;=AA$3)*(Reservas!$F$2:$F$501&gt;AA$3)*(Reservas!$O$2:$O$501&lt;&gt;"Cancelada")*(Reservas!$O$2:$O$501&lt;&gt;"Não compareceu"))&gt;0,"●",""))</f>
        <v/>
      </c>
      <c r="AB18" s="19">
        <f>IF(OR($A18="",AB$3=""),"",IF(SUMPRODUCT((Reservas!$D$2:$D$501=$A18)*(Reservas!$E$2:$E$501&lt;=AB$3)*(Reservas!$F$2:$F$501&gt;AB$3)*(Reservas!$O$2:$O$501&lt;&gt;"Cancelada")*(Reservas!$O$2:$O$501&lt;&gt;"Não compareceu"))&gt;0,"●",""))</f>
        <v/>
      </c>
      <c r="AC18" s="19">
        <f>IF(OR($A18="",AC$3=""),"",IF(SUMPRODUCT((Reservas!$D$2:$D$501=$A18)*(Reservas!$E$2:$E$501&lt;=AC$3)*(Reservas!$F$2:$F$501&gt;AC$3)*(Reservas!$O$2:$O$501&lt;&gt;"Cancelada")*(Reservas!$O$2:$O$501&lt;&gt;"Não compareceu"))&gt;0,"●",""))</f>
        <v/>
      </c>
      <c r="AD18" s="19">
        <f>IF(OR($A18="",AD$3=""),"",IF(SUMPRODUCT((Reservas!$D$2:$D$501=$A18)*(Reservas!$E$2:$E$501&lt;=AD$3)*(Reservas!$F$2:$F$501&gt;AD$3)*(Reservas!$O$2:$O$501&lt;&gt;"Cancelada")*(Reservas!$O$2:$O$501&lt;&gt;"Não compareceu"))&gt;0,"●",""))</f>
        <v/>
      </c>
      <c r="AE18" s="19">
        <f>IF(OR($A18="",AE$3=""),"",IF(SUMPRODUCT((Reservas!$D$2:$D$501=$A18)*(Reservas!$E$2:$E$501&lt;=AE$3)*(Reservas!$F$2:$F$501&gt;AE$3)*(Reservas!$O$2:$O$501&lt;&gt;"Cancelada")*(Reservas!$O$2:$O$501&lt;&gt;"Não compareceu"))&gt;0,"●",""))</f>
        <v/>
      </c>
      <c r="AF18" s="19">
        <f>IF(OR($A18="",AF$3=""),"",IF(SUMPRODUCT((Reservas!$D$2:$D$501=$A18)*(Reservas!$E$2:$E$501&lt;=AF$3)*(Reservas!$F$2:$F$501&gt;AF$3)*(Reservas!$O$2:$O$501&lt;&gt;"Cancelada")*(Reservas!$O$2:$O$501&lt;&gt;"Não compareceu"))&gt;0,"●",""))</f>
        <v/>
      </c>
    </row>
    <row r="19">
      <c r="A19" s="18">
        <f>IF(Quartos!A17="","",Quartos!A17)</f>
        <v/>
      </c>
      <c r="B19" s="19">
        <f>IF(OR($A19="",B$3=""),"",IF(SUMPRODUCT((Reservas!$D$2:$D$501=$A19)*(Reservas!$E$2:$E$501&lt;=B$3)*(Reservas!$F$2:$F$501&gt;B$3)*(Reservas!$O$2:$O$501&lt;&gt;"Cancelada")*(Reservas!$O$2:$O$501&lt;&gt;"Não compareceu"))&gt;0,"●",""))</f>
        <v/>
      </c>
      <c r="C19" s="19">
        <f>IF(OR($A19="",C$3=""),"",IF(SUMPRODUCT((Reservas!$D$2:$D$501=$A19)*(Reservas!$E$2:$E$501&lt;=C$3)*(Reservas!$F$2:$F$501&gt;C$3)*(Reservas!$O$2:$O$501&lt;&gt;"Cancelada")*(Reservas!$O$2:$O$501&lt;&gt;"Não compareceu"))&gt;0,"●",""))</f>
        <v/>
      </c>
      <c r="D19" s="19">
        <f>IF(OR($A19="",D$3=""),"",IF(SUMPRODUCT((Reservas!$D$2:$D$501=$A19)*(Reservas!$E$2:$E$501&lt;=D$3)*(Reservas!$F$2:$F$501&gt;D$3)*(Reservas!$O$2:$O$501&lt;&gt;"Cancelada")*(Reservas!$O$2:$O$501&lt;&gt;"Não compareceu"))&gt;0,"●",""))</f>
        <v/>
      </c>
      <c r="E19" s="19">
        <f>IF(OR($A19="",E$3=""),"",IF(SUMPRODUCT((Reservas!$D$2:$D$501=$A19)*(Reservas!$E$2:$E$501&lt;=E$3)*(Reservas!$F$2:$F$501&gt;E$3)*(Reservas!$O$2:$O$501&lt;&gt;"Cancelada")*(Reservas!$O$2:$O$501&lt;&gt;"Não compareceu"))&gt;0,"●",""))</f>
        <v/>
      </c>
      <c r="F19" s="19">
        <f>IF(OR($A19="",F$3=""),"",IF(SUMPRODUCT((Reservas!$D$2:$D$501=$A19)*(Reservas!$E$2:$E$501&lt;=F$3)*(Reservas!$F$2:$F$501&gt;F$3)*(Reservas!$O$2:$O$501&lt;&gt;"Cancelada")*(Reservas!$O$2:$O$501&lt;&gt;"Não compareceu"))&gt;0,"●",""))</f>
        <v/>
      </c>
      <c r="G19" s="19">
        <f>IF(OR($A19="",G$3=""),"",IF(SUMPRODUCT((Reservas!$D$2:$D$501=$A19)*(Reservas!$E$2:$E$501&lt;=G$3)*(Reservas!$F$2:$F$501&gt;G$3)*(Reservas!$O$2:$O$501&lt;&gt;"Cancelada")*(Reservas!$O$2:$O$501&lt;&gt;"Não compareceu"))&gt;0,"●",""))</f>
        <v/>
      </c>
      <c r="H19" s="19">
        <f>IF(OR($A19="",H$3=""),"",IF(SUMPRODUCT((Reservas!$D$2:$D$501=$A19)*(Reservas!$E$2:$E$501&lt;=H$3)*(Reservas!$F$2:$F$501&gt;H$3)*(Reservas!$O$2:$O$501&lt;&gt;"Cancelada")*(Reservas!$O$2:$O$501&lt;&gt;"Não compareceu"))&gt;0,"●",""))</f>
        <v/>
      </c>
      <c r="I19" s="19">
        <f>IF(OR($A19="",I$3=""),"",IF(SUMPRODUCT((Reservas!$D$2:$D$501=$A19)*(Reservas!$E$2:$E$501&lt;=I$3)*(Reservas!$F$2:$F$501&gt;I$3)*(Reservas!$O$2:$O$501&lt;&gt;"Cancelada")*(Reservas!$O$2:$O$501&lt;&gt;"Não compareceu"))&gt;0,"●",""))</f>
        <v/>
      </c>
      <c r="J19" s="19">
        <f>IF(OR($A19="",J$3=""),"",IF(SUMPRODUCT((Reservas!$D$2:$D$501=$A19)*(Reservas!$E$2:$E$501&lt;=J$3)*(Reservas!$F$2:$F$501&gt;J$3)*(Reservas!$O$2:$O$501&lt;&gt;"Cancelada")*(Reservas!$O$2:$O$501&lt;&gt;"Não compareceu"))&gt;0,"●",""))</f>
        <v/>
      </c>
      <c r="K19" s="19">
        <f>IF(OR($A19="",K$3=""),"",IF(SUMPRODUCT((Reservas!$D$2:$D$501=$A19)*(Reservas!$E$2:$E$501&lt;=K$3)*(Reservas!$F$2:$F$501&gt;K$3)*(Reservas!$O$2:$O$501&lt;&gt;"Cancelada")*(Reservas!$O$2:$O$501&lt;&gt;"Não compareceu"))&gt;0,"●",""))</f>
        <v/>
      </c>
      <c r="L19" s="19">
        <f>IF(OR($A19="",L$3=""),"",IF(SUMPRODUCT((Reservas!$D$2:$D$501=$A19)*(Reservas!$E$2:$E$501&lt;=L$3)*(Reservas!$F$2:$F$501&gt;L$3)*(Reservas!$O$2:$O$501&lt;&gt;"Cancelada")*(Reservas!$O$2:$O$501&lt;&gt;"Não compareceu"))&gt;0,"●",""))</f>
        <v/>
      </c>
      <c r="M19" s="19">
        <f>IF(OR($A19="",M$3=""),"",IF(SUMPRODUCT((Reservas!$D$2:$D$501=$A19)*(Reservas!$E$2:$E$501&lt;=M$3)*(Reservas!$F$2:$F$501&gt;M$3)*(Reservas!$O$2:$O$501&lt;&gt;"Cancelada")*(Reservas!$O$2:$O$501&lt;&gt;"Não compareceu"))&gt;0,"●",""))</f>
        <v/>
      </c>
      <c r="N19" s="19">
        <f>IF(OR($A19="",N$3=""),"",IF(SUMPRODUCT((Reservas!$D$2:$D$501=$A19)*(Reservas!$E$2:$E$501&lt;=N$3)*(Reservas!$F$2:$F$501&gt;N$3)*(Reservas!$O$2:$O$501&lt;&gt;"Cancelada")*(Reservas!$O$2:$O$501&lt;&gt;"Não compareceu"))&gt;0,"●",""))</f>
        <v/>
      </c>
      <c r="O19" s="19">
        <f>IF(OR($A19="",O$3=""),"",IF(SUMPRODUCT((Reservas!$D$2:$D$501=$A19)*(Reservas!$E$2:$E$501&lt;=O$3)*(Reservas!$F$2:$F$501&gt;O$3)*(Reservas!$O$2:$O$501&lt;&gt;"Cancelada")*(Reservas!$O$2:$O$501&lt;&gt;"Não compareceu"))&gt;0,"●",""))</f>
        <v/>
      </c>
      <c r="P19" s="19">
        <f>IF(OR($A19="",P$3=""),"",IF(SUMPRODUCT((Reservas!$D$2:$D$501=$A19)*(Reservas!$E$2:$E$501&lt;=P$3)*(Reservas!$F$2:$F$501&gt;P$3)*(Reservas!$O$2:$O$501&lt;&gt;"Cancelada")*(Reservas!$O$2:$O$501&lt;&gt;"Não compareceu"))&gt;0,"●",""))</f>
        <v/>
      </c>
      <c r="Q19" s="19">
        <f>IF(OR($A19="",Q$3=""),"",IF(SUMPRODUCT((Reservas!$D$2:$D$501=$A19)*(Reservas!$E$2:$E$501&lt;=Q$3)*(Reservas!$F$2:$F$501&gt;Q$3)*(Reservas!$O$2:$O$501&lt;&gt;"Cancelada")*(Reservas!$O$2:$O$501&lt;&gt;"Não compareceu"))&gt;0,"●",""))</f>
        <v/>
      </c>
      <c r="R19" s="19">
        <f>IF(OR($A19="",R$3=""),"",IF(SUMPRODUCT((Reservas!$D$2:$D$501=$A19)*(Reservas!$E$2:$E$501&lt;=R$3)*(Reservas!$F$2:$F$501&gt;R$3)*(Reservas!$O$2:$O$501&lt;&gt;"Cancelada")*(Reservas!$O$2:$O$501&lt;&gt;"Não compareceu"))&gt;0,"●",""))</f>
        <v/>
      </c>
      <c r="S19" s="19">
        <f>IF(OR($A19="",S$3=""),"",IF(SUMPRODUCT((Reservas!$D$2:$D$501=$A19)*(Reservas!$E$2:$E$501&lt;=S$3)*(Reservas!$F$2:$F$501&gt;S$3)*(Reservas!$O$2:$O$501&lt;&gt;"Cancelada")*(Reservas!$O$2:$O$501&lt;&gt;"Não compareceu"))&gt;0,"●",""))</f>
        <v/>
      </c>
      <c r="T19" s="19">
        <f>IF(OR($A19="",T$3=""),"",IF(SUMPRODUCT((Reservas!$D$2:$D$501=$A19)*(Reservas!$E$2:$E$501&lt;=T$3)*(Reservas!$F$2:$F$501&gt;T$3)*(Reservas!$O$2:$O$501&lt;&gt;"Cancelada")*(Reservas!$O$2:$O$501&lt;&gt;"Não compareceu"))&gt;0,"●",""))</f>
        <v/>
      </c>
      <c r="U19" s="19">
        <f>IF(OR($A19="",U$3=""),"",IF(SUMPRODUCT((Reservas!$D$2:$D$501=$A19)*(Reservas!$E$2:$E$501&lt;=U$3)*(Reservas!$F$2:$F$501&gt;U$3)*(Reservas!$O$2:$O$501&lt;&gt;"Cancelada")*(Reservas!$O$2:$O$501&lt;&gt;"Não compareceu"))&gt;0,"●",""))</f>
        <v/>
      </c>
      <c r="V19" s="19">
        <f>IF(OR($A19="",V$3=""),"",IF(SUMPRODUCT((Reservas!$D$2:$D$501=$A19)*(Reservas!$E$2:$E$501&lt;=V$3)*(Reservas!$F$2:$F$501&gt;V$3)*(Reservas!$O$2:$O$501&lt;&gt;"Cancelada")*(Reservas!$O$2:$O$501&lt;&gt;"Não compareceu"))&gt;0,"●",""))</f>
        <v/>
      </c>
      <c r="W19" s="19">
        <f>IF(OR($A19="",W$3=""),"",IF(SUMPRODUCT((Reservas!$D$2:$D$501=$A19)*(Reservas!$E$2:$E$501&lt;=W$3)*(Reservas!$F$2:$F$501&gt;W$3)*(Reservas!$O$2:$O$501&lt;&gt;"Cancelada")*(Reservas!$O$2:$O$501&lt;&gt;"Não compareceu"))&gt;0,"●",""))</f>
        <v/>
      </c>
      <c r="X19" s="19">
        <f>IF(OR($A19="",X$3=""),"",IF(SUMPRODUCT((Reservas!$D$2:$D$501=$A19)*(Reservas!$E$2:$E$501&lt;=X$3)*(Reservas!$F$2:$F$501&gt;X$3)*(Reservas!$O$2:$O$501&lt;&gt;"Cancelada")*(Reservas!$O$2:$O$501&lt;&gt;"Não compareceu"))&gt;0,"●",""))</f>
        <v/>
      </c>
      <c r="Y19" s="19">
        <f>IF(OR($A19="",Y$3=""),"",IF(SUMPRODUCT((Reservas!$D$2:$D$501=$A19)*(Reservas!$E$2:$E$501&lt;=Y$3)*(Reservas!$F$2:$F$501&gt;Y$3)*(Reservas!$O$2:$O$501&lt;&gt;"Cancelada")*(Reservas!$O$2:$O$501&lt;&gt;"Não compareceu"))&gt;0,"●",""))</f>
        <v/>
      </c>
      <c r="Z19" s="19">
        <f>IF(OR($A19="",Z$3=""),"",IF(SUMPRODUCT((Reservas!$D$2:$D$501=$A19)*(Reservas!$E$2:$E$501&lt;=Z$3)*(Reservas!$F$2:$F$501&gt;Z$3)*(Reservas!$O$2:$O$501&lt;&gt;"Cancelada")*(Reservas!$O$2:$O$501&lt;&gt;"Não compareceu"))&gt;0,"●",""))</f>
        <v/>
      </c>
      <c r="AA19" s="19">
        <f>IF(OR($A19="",AA$3=""),"",IF(SUMPRODUCT((Reservas!$D$2:$D$501=$A19)*(Reservas!$E$2:$E$501&lt;=AA$3)*(Reservas!$F$2:$F$501&gt;AA$3)*(Reservas!$O$2:$O$501&lt;&gt;"Cancelada")*(Reservas!$O$2:$O$501&lt;&gt;"Não compareceu"))&gt;0,"●",""))</f>
        <v/>
      </c>
      <c r="AB19" s="19">
        <f>IF(OR($A19="",AB$3=""),"",IF(SUMPRODUCT((Reservas!$D$2:$D$501=$A19)*(Reservas!$E$2:$E$501&lt;=AB$3)*(Reservas!$F$2:$F$501&gt;AB$3)*(Reservas!$O$2:$O$501&lt;&gt;"Cancelada")*(Reservas!$O$2:$O$501&lt;&gt;"Não compareceu"))&gt;0,"●",""))</f>
        <v/>
      </c>
      <c r="AC19" s="19">
        <f>IF(OR($A19="",AC$3=""),"",IF(SUMPRODUCT((Reservas!$D$2:$D$501=$A19)*(Reservas!$E$2:$E$501&lt;=AC$3)*(Reservas!$F$2:$F$501&gt;AC$3)*(Reservas!$O$2:$O$501&lt;&gt;"Cancelada")*(Reservas!$O$2:$O$501&lt;&gt;"Não compareceu"))&gt;0,"●",""))</f>
        <v/>
      </c>
      <c r="AD19" s="19">
        <f>IF(OR($A19="",AD$3=""),"",IF(SUMPRODUCT((Reservas!$D$2:$D$501=$A19)*(Reservas!$E$2:$E$501&lt;=AD$3)*(Reservas!$F$2:$F$501&gt;AD$3)*(Reservas!$O$2:$O$501&lt;&gt;"Cancelada")*(Reservas!$O$2:$O$501&lt;&gt;"Não compareceu"))&gt;0,"●",""))</f>
        <v/>
      </c>
      <c r="AE19" s="19">
        <f>IF(OR($A19="",AE$3=""),"",IF(SUMPRODUCT((Reservas!$D$2:$D$501=$A19)*(Reservas!$E$2:$E$501&lt;=AE$3)*(Reservas!$F$2:$F$501&gt;AE$3)*(Reservas!$O$2:$O$501&lt;&gt;"Cancelada")*(Reservas!$O$2:$O$501&lt;&gt;"Não compareceu"))&gt;0,"●",""))</f>
        <v/>
      </c>
      <c r="AF19" s="19">
        <f>IF(OR($A19="",AF$3=""),"",IF(SUMPRODUCT((Reservas!$D$2:$D$501=$A19)*(Reservas!$E$2:$E$501&lt;=AF$3)*(Reservas!$F$2:$F$501&gt;AF$3)*(Reservas!$O$2:$O$501&lt;&gt;"Cancelada")*(Reservas!$O$2:$O$501&lt;&gt;"Não compareceu"))&gt;0,"●",""))</f>
        <v/>
      </c>
    </row>
    <row r="20">
      <c r="A20" s="18">
        <f>IF(Quartos!A18="","",Quartos!A18)</f>
        <v/>
      </c>
      <c r="B20" s="19">
        <f>IF(OR($A20="",B$3=""),"",IF(SUMPRODUCT((Reservas!$D$2:$D$501=$A20)*(Reservas!$E$2:$E$501&lt;=B$3)*(Reservas!$F$2:$F$501&gt;B$3)*(Reservas!$O$2:$O$501&lt;&gt;"Cancelada")*(Reservas!$O$2:$O$501&lt;&gt;"Não compareceu"))&gt;0,"●",""))</f>
        <v/>
      </c>
      <c r="C20" s="19">
        <f>IF(OR($A20="",C$3=""),"",IF(SUMPRODUCT((Reservas!$D$2:$D$501=$A20)*(Reservas!$E$2:$E$501&lt;=C$3)*(Reservas!$F$2:$F$501&gt;C$3)*(Reservas!$O$2:$O$501&lt;&gt;"Cancelada")*(Reservas!$O$2:$O$501&lt;&gt;"Não compareceu"))&gt;0,"●",""))</f>
        <v/>
      </c>
      <c r="D20" s="19">
        <f>IF(OR($A20="",D$3=""),"",IF(SUMPRODUCT((Reservas!$D$2:$D$501=$A20)*(Reservas!$E$2:$E$501&lt;=D$3)*(Reservas!$F$2:$F$501&gt;D$3)*(Reservas!$O$2:$O$501&lt;&gt;"Cancelada")*(Reservas!$O$2:$O$501&lt;&gt;"Não compareceu"))&gt;0,"●",""))</f>
        <v/>
      </c>
      <c r="E20" s="19">
        <f>IF(OR($A20="",E$3=""),"",IF(SUMPRODUCT((Reservas!$D$2:$D$501=$A20)*(Reservas!$E$2:$E$501&lt;=E$3)*(Reservas!$F$2:$F$501&gt;E$3)*(Reservas!$O$2:$O$501&lt;&gt;"Cancelada")*(Reservas!$O$2:$O$501&lt;&gt;"Não compareceu"))&gt;0,"●",""))</f>
        <v/>
      </c>
      <c r="F20" s="19">
        <f>IF(OR($A20="",F$3=""),"",IF(SUMPRODUCT((Reservas!$D$2:$D$501=$A20)*(Reservas!$E$2:$E$501&lt;=F$3)*(Reservas!$F$2:$F$501&gt;F$3)*(Reservas!$O$2:$O$501&lt;&gt;"Cancelada")*(Reservas!$O$2:$O$501&lt;&gt;"Não compareceu"))&gt;0,"●",""))</f>
        <v/>
      </c>
      <c r="G20" s="19">
        <f>IF(OR($A20="",G$3=""),"",IF(SUMPRODUCT((Reservas!$D$2:$D$501=$A20)*(Reservas!$E$2:$E$501&lt;=G$3)*(Reservas!$F$2:$F$501&gt;G$3)*(Reservas!$O$2:$O$501&lt;&gt;"Cancelada")*(Reservas!$O$2:$O$501&lt;&gt;"Não compareceu"))&gt;0,"●",""))</f>
        <v/>
      </c>
      <c r="H20" s="19">
        <f>IF(OR($A20="",H$3=""),"",IF(SUMPRODUCT((Reservas!$D$2:$D$501=$A20)*(Reservas!$E$2:$E$501&lt;=H$3)*(Reservas!$F$2:$F$501&gt;H$3)*(Reservas!$O$2:$O$501&lt;&gt;"Cancelada")*(Reservas!$O$2:$O$501&lt;&gt;"Não compareceu"))&gt;0,"●",""))</f>
        <v/>
      </c>
      <c r="I20" s="19">
        <f>IF(OR($A20="",I$3=""),"",IF(SUMPRODUCT((Reservas!$D$2:$D$501=$A20)*(Reservas!$E$2:$E$501&lt;=I$3)*(Reservas!$F$2:$F$501&gt;I$3)*(Reservas!$O$2:$O$501&lt;&gt;"Cancelada")*(Reservas!$O$2:$O$501&lt;&gt;"Não compareceu"))&gt;0,"●",""))</f>
        <v/>
      </c>
      <c r="J20" s="19">
        <f>IF(OR($A20="",J$3=""),"",IF(SUMPRODUCT((Reservas!$D$2:$D$501=$A20)*(Reservas!$E$2:$E$501&lt;=J$3)*(Reservas!$F$2:$F$501&gt;J$3)*(Reservas!$O$2:$O$501&lt;&gt;"Cancelada")*(Reservas!$O$2:$O$501&lt;&gt;"Não compareceu"))&gt;0,"●",""))</f>
        <v/>
      </c>
      <c r="K20" s="19">
        <f>IF(OR($A20="",K$3=""),"",IF(SUMPRODUCT((Reservas!$D$2:$D$501=$A20)*(Reservas!$E$2:$E$501&lt;=K$3)*(Reservas!$F$2:$F$501&gt;K$3)*(Reservas!$O$2:$O$501&lt;&gt;"Cancelada")*(Reservas!$O$2:$O$501&lt;&gt;"Não compareceu"))&gt;0,"●",""))</f>
        <v/>
      </c>
      <c r="L20" s="19">
        <f>IF(OR($A20="",L$3=""),"",IF(SUMPRODUCT((Reservas!$D$2:$D$501=$A20)*(Reservas!$E$2:$E$501&lt;=L$3)*(Reservas!$F$2:$F$501&gt;L$3)*(Reservas!$O$2:$O$501&lt;&gt;"Cancelada")*(Reservas!$O$2:$O$501&lt;&gt;"Não compareceu"))&gt;0,"●",""))</f>
        <v/>
      </c>
      <c r="M20" s="19">
        <f>IF(OR($A20="",M$3=""),"",IF(SUMPRODUCT((Reservas!$D$2:$D$501=$A20)*(Reservas!$E$2:$E$501&lt;=M$3)*(Reservas!$F$2:$F$501&gt;M$3)*(Reservas!$O$2:$O$501&lt;&gt;"Cancelada")*(Reservas!$O$2:$O$501&lt;&gt;"Não compareceu"))&gt;0,"●",""))</f>
        <v/>
      </c>
      <c r="N20" s="19">
        <f>IF(OR($A20="",N$3=""),"",IF(SUMPRODUCT((Reservas!$D$2:$D$501=$A20)*(Reservas!$E$2:$E$501&lt;=N$3)*(Reservas!$F$2:$F$501&gt;N$3)*(Reservas!$O$2:$O$501&lt;&gt;"Cancelada")*(Reservas!$O$2:$O$501&lt;&gt;"Não compareceu"))&gt;0,"●",""))</f>
        <v/>
      </c>
      <c r="O20" s="19">
        <f>IF(OR($A20="",O$3=""),"",IF(SUMPRODUCT((Reservas!$D$2:$D$501=$A20)*(Reservas!$E$2:$E$501&lt;=O$3)*(Reservas!$F$2:$F$501&gt;O$3)*(Reservas!$O$2:$O$501&lt;&gt;"Cancelada")*(Reservas!$O$2:$O$501&lt;&gt;"Não compareceu"))&gt;0,"●",""))</f>
        <v/>
      </c>
      <c r="P20" s="19">
        <f>IF(OR($A20="",P$3=""),"",IF(SUMPRODUCT((Reservas!$D$2:$D$501=$A20)*(Reservas!$E$2:$E$501&lt;=P$3)*(Reservas!$F$2:$F$501&gt;P$3)*(Reservas!$O$2:$O$501&lt;&gt;"Cancelada")*(Reservas!$O$2:$O$501&lt;&gt;"Não compareceu"))&gt;0,"●",""))</f>
        <v/>
      </c>
      <c r="Q20" s="19">
        <f>IF(OR($A20="",Q$3=""),"",IF(SUMPRODUCT((Reservas!$D$2:$D$501=$A20)*(Reservas!$E$2:$E$501&lt;=Q$3)*(Reservas!$F$2:$F$501&gt;Q$3)*(Reservas!$O$2:$O$501&lt;&gt;"Cancelada")*(Reservas!$O$2:$O$501&lt;&gt;"Não compareceu"))&gt;0,"●",""))</f>
        <v/>
      </c>
      <c r="R20" s="19">
        <f>IF(OR($A20="",R$3=""),"",IF(SUMPRODUCT((Reservas!$D$2:$D$501=$A20)*(Reservas!$E$2:$E$501&lt;=R$3)*(Reservas!$F$2:$F$501&gt;R$3)*(Reservas!$O$2:$O$501&lt;&gt;"Cancelada")*(Reservas!$O$2:$O$501&lt;&gt;"Não compareceu"))&gt;0,"●",""))</f>
        <v/>
      </c>
      <c r="S20" s="19">
        <f>IF(OR($A20="",S$3=""),"",IF(SUMPRODUCT((Reservas!$D$2:$D$501=$A20)*(Reservas!$E$2:$E$501&lt;=S$3)*(Reservas!$F$2:$F$501&gt;S$3)*(Reservas!$O$2:$O$501&lt;&gt;"Cancelada")*(Reservas!$O$2:$O$501&lt;&gt;"Não compareceu"))&gt;0,"●",""))</f>
        <v/>
      </c>
      <c r="T20" s="19">
        <f>IF(OR($A20="",T$3=""),"",IF(SUMPRODUCT((Reservas!$D$2:$D$501=$A20)*(Reservas!$E$2:$E$501&lt;=T$3)*(Reservas!$F$2:$F$501&gt;T$3)*(Reservas!$O$2:$O$501&lt;&gt;"Cancelada")*(Reservas!$O$2:$O$501&lt;&gt;"Não compareceu"))&gt;0,"●",""))</f>
        <v/>
      </c>
      <c r="U20" s="19">
        <f>IF(OR($A20="",U$3=""),"",IF(SUMPRODUCT((Reservas!$D$2:$D$501=$A20)*(Reservas!$E$2:$E$501&lt;=U$3)*(Reservas!$F$2:$F$501&gt;U$3)*(Reservas!$O$2:$O$501&lt;&gt;"Cancelada")*(Reservas!$O$2:$O$501&lt;&gt;"Não compareceu"))&gt;0,"●",""))</f>
        <v/>
      </c>
      <c r="V20" s="19">
        <f>IF(OR($A20="",V$3=""),"",IF(SUMPRODUCT((Reservas!$D$2:$D$501=$A20)*(Reservas!$E$2:$E$501&lt;=V$3)*(Reservas!$F$2:$F$501&gt;V$3)*(Reservas!$O$2:$O$501&lt;&gt;"Cancelada")*(Reservas!$O$2:$O$501&lt;&gt;"Não compareceu"))&gt;0,"●",""))</f>
        <v/>
      </c>
      <c r="W20" s="19">
        <f>IF(OR($A20="",W$3=""),"",IF(SUMPRODUCT((Reservas!$D$2:$D$501=$A20)*(Reservas!$E$2:$E$501&lt;=W$3)*(Reservas!$F$2:$F$501&gt;W$3)*(Reservas!$O$2:$O$501&lt;&gt;"Cancelada")*(Reservas!$O$2:$O$501&lt;&gt;"Não compareceu"))&gt;0,"●",""))</f>
        <v/>
      </c>
      <c r="X20" s="19">
        <f>IF(OR($A20="",X$3=""),"",IF(SUMPRODUCT((Reservas!$D$2:$D$501=$A20)*(Reservas!$E$2:$E$501&lt;=X$3)*(Reservas!$F$2:$F$501&gt;X$3)*(Reservas!$O$2:$O$501&lt;&gt;"Cancelada")*(Reservas!$O$2:$O$501&lt;&gt;"Não compareceu"))&gt;0,"●",""))</f>
        <v/>
      </c>
      <c r="Y20" s="19">
        <f>IF(OR($A20="",Y$3=""),"",IF(SUMPRODUCT((Reservas!$D$2:$D$501=$A20)*(Reservas!$E$2:$E$501&lt;=Y$3)*(Reservas!$F$2:$F$501&gt;Y$3)*(Reservas!$O$2:$O$501&lt;&gt;"Cancelada")*(Reservas!$O$2:$O$501&lt;&gt;"Não compareceu"))&gt;0,"●",""))</f>
        <v/>
      </c>
      <c r="Z20" s="19">
        <f>IF(OR($A20="",Z$3=""),"",IF(SUMPRODUCT((Reservas!$D$2:$D$501=$A20)*(Reservas!$E$2:$E$501&lt;=Z$3)*(Reservas!$F$2:$F$501&gt;Z$3)*(Reservas!$O$2:$O$501&lt;&gt;"Cancelada")*(Reservas!$O$2:$O$501&lt;&gt;"Não compareceu"))&gt;0,"●",""))</f>
        <v/>
      </c>
      <c r="AA20" s="19">
        <f>IF(OR($A20="",AA$3=""),"",IF(SUMPRODUCT((Reservas!$D$2:$D$501=$A20)*(Reservas!$E$2:$E$501&lt;=AA$3)*(Reservas!$F$2:$F$501&gt;AA$3)*(Reservas!$O$2:$O$501&lt;&gt;"Cancelada")*(Reservas!$O$2:$O$501&lt;&gt;"Não compareceu"))&gt;0,"●",""))</f>
        <v/>
      </c>
      <c r="AB20" s="19">
        <f>IF(OR($A20="",AB$3=""),"",IF(SUMPRODUCT((Reservas!$D$2:$D$501=$A20)*(Reservas!$E$2:$E$501&lt;=AB$3)*(Reservas!$F$2:$F$501&gt;AB$3)*(Reservas!$O$2:$O$501&lt;&gt;"Cancelada")*(Reservas!$O$2:$O$501&lt;&gt;"Não compareceu"))&gt;0,"●",""))</f>
        <v/>
      </c>
      <c r="AC20" s="19">
        <f>IF(OR($A20="",AC$3=""),"",IF(SUMPRODUCT((Reservas!$D$2:$D$501=$A20)*(Reservas!$E$2:$E$501&lt;=AC$3)*(Reservas!$F$2:$F$501&gt;AC$3)*(Reservas!$O$2:$O$501&lt;&gt;"Cancelada")*(Reservas!$O$2:$O$501&lt;&gt;"Não compareceu"))&gt;0,"●",""))</f>
        <v/>
      </c>
      <c r="AD20" s="19">
        <f>IF(OR($A20="",AD$3=""),"",IF(SUMPRODUCT((Reservas!$D$2:$D$501=$A20)*(Reservas!$E$2:$E$501&lt;=AD$3)*(Reservas!$F$2:$F$501&gt;AD$3)*(Reservas!$O$2:$O$501&lt;&gt;"Cancelada")*(Reservas!$O$2:$O$501&lt;&gt;"Não compareceu"))&gt;0,"●",""))</f>
        <v/>
      </c>
      <c r="AE20" s="19">
        <f>IF(OR($A20="",AE$3=""),"",IF(SUMPRODUCT((Reservas!$D$2:$D$501=$A20)*(Reservas!$E$2:$E$501&lt;=AE$3)*(Reservas!$F$2:$F$501&gt;AE$3)*(Reservas!$O$2:$O$501&lt;&gt;"Cancelada")*(Reservas!$O$2:$O$501&lt;&gt;"Não compareceu"))&gt;0,"●",""))</f>
        <v/>
      </c>
      <c r="AF20" s="19">
        <f>IF(OR($A20="",AF$3=""),"",IF(SUMPRODUCT((Reservas!$D$2:$D$501=$A20)*(Reservas!$E$2:$E$501&lt;=AF$3)*(Reservas!$F$2:$F$501&gt;AF$3)*(Reservas!$O$2:$O$501&lt;&gt;"Cancelada")*(Reservas!$O$2:$O$501&lt;&gt;"Não compareceu"))&gt;0,"●",""))</f>
        <v/>
      </c>
    </row>
    <row r="21">
      <c r="A21" s="18">
        <f>IF(Quartos!A19="","",Quartos!A19)</f>
        <v/>
      </c>
      <c r="B21" s="19">
        <f>IF(OR($A21="",B$3=""),"",IF(SUMPRODUCT((Reservas!$D$2:$D$501=$A21)*(Reservas!$E$2:$E$501&lt;=B$3)*(Reservas!$F$2:$F$501&gt;B$3)*(Reservas!$O$2:$O$501&lt;&gt;"Cancelada")*(Reservas!$O$2:$O$501&lt;&gt;"Não compareceu"))&gt;0,"●",""))</f>
        <v/>
      </c>
      <c r="C21" s="19">
        <f>IF(OR($A21="",C$3=""),"",IF(SUMPRODUCT((Reservas!$D$2:$D$501=$A21)*(Reservas!$E$2:$E$501&lt;=C$3)*(Reservas!$F$2:$F$501&gt;C$3)*(Reservas!$O$2:$O$501&lt;&gt;"Cancelada")*(Reservas!$O$2:$O$501&lt;&gt;"Não compareceu"))&gt;0,"●",""))</f>
        <v/>
      </c>
      <c r="D21" s="19">
        <f>IF(OR($A21="",D$3=""),"",IF(SUMPRODUCT((Reservas!$D$2:$D$501=$A21)*(Reservas!$E$2:$E$501&lt;=D$3)*(Reservas!$F$2:$F$501&gt;D$3)*(Reservas!$O$2:$O$501&lt;&gt;"Cancelada")*(Reservas!$O$2:$O$501&lt;&gt;"Não compareceu"))&gt;0,"●",""))</f>
        <v/>
      </c>
      <c r="E21" s="19">
        <f>IF(OR($A21="",E$3=""),"",IF(SUMPRODUCT((Reservas!$D$2:$D$501=$A21)*(Reservas!$E$2:$E$501&lt;=E$3)*(Reservas!$F$2:$F$501&gt;E$3)*(Reservas!$O$2:$O$501&lt;&gt;"Cancelada")*(Reservas!$O$2:$O$501&lt;&gt;"Não compareceu"))&gt;0,"●",""))</f>
        <v/>
      </c>
      <c r="F21" s="19">
        <f>IF(OR($A21="",F$3=""),"",IF(SUMPRODUCT((Reservas!$D$2:$D$501=$A21)*(Reservas!$E$2:$E$501&lt;=F$3)*(Reservas!$F$2:$F$501&gt;F$3)*(Reservas!$O$2:$O$501&lt;&gt;"Cancelada")*(Reservas!$O$2:$O$501&lt;&gt;"Não compareceu"))&gt;0,"●",""))</f>
        <v/>
      </c>
      <c r="G21" s="19">
        <f>IF(OR($A21="",G$3=""),"",IF(SUMPRODUCT((Reservas!$D$2:$D$501=$A21)*(Reservas!$E$2:$E$501&lt;=G$3)*(Reservas!$F$2:$F$501&gt;G$3)*(Reservas!$O$2:$O$501&lt;&gt;"Cancelada")*(Reservas!$O$2:$O$501&lt;&gt;"Não compareceu"))&gt;0,"●",""))</f>
        <v/>
      </c>
      <c r="H21" s="19">
        <f>IF(OR($A21="",H$3=""),"",IF(SUMPRODUCT((Reservas!$D$2:$D$501=$A21)*(Reservas!$E$2:$E$501&lt;=H$3)*(Reservas!$F$2:$F$501&gt;H$3)*(Reservas!$O$2:$O$501&lt;&gt;"Cancelada")*(Reservas!$O$2:$O$501&lt;&gt;"Não compareceu"))&gt;0,"●",""))</f>
        <v/>
      </c>
      <c r="I21" s="19">
        <f>IF(OR($A21="",I$3=""),"",IF(SUMPRODUCT((Reservas!$D$2:$D$501=$A21)*(Reservas!$E$2:$E$501&lt;=I$3)*(Reservas!$F$2:$F$501&gt;I$3)*(Reservas!$O$2:$O$501&lt;&gt;"Cancelada")*(Reservas!$O$2:$O$501&lt;&gt;"Não compareceu"))&gt;0,"●",""))</f>
        <v/>
      </c>
      <c r="J21" s="19">
        <f>IF(OR($A21="",J$3=""),"",IF(SUMPRODUCT((Reservas!$D$2:$D$501=$A21)*(Reservas!$E$2:$E$501&lt;=J$3)*(Reservas!$F$2:$F$501&gt;J$3)*(Reservas!$O$2:$O$501&lt;&gt;"Cancelada")*(Reservas!$O$2:$O$501&lt;&gt;"Não compareceu"))&gt;0,"●",""))</f>
        <v/>
      </c>
      <c r="K21" s="19">
        <f>IF(OR($A21="",K$3=""),"",IF(SUMPRODUCT((Reservas!$D$2:$D$501=$A21)*(Reservas!$E$2:$E$501&lt;=K$3)*(Reservas!$F$2:$F$501&gt;K$3)*(Reservas!$O$2:$O$501&lt;&gt;"Cancelada")*(Reservas!$O$2:$O$501&lt;&gt;"Não compareceu"))&gt;0,"●",""))</f>
        <v/>
      </c>
      <c r="L21" s="19">
        <f>IF(OR($A21="",L$3=""),"",IF(SUMPRODUCT((Reservas!$D$2:$D$501=$A21)*(Reservas!$E$2:$E$501&lt;=L$3)*(Reservas!$F$2:$F$501&gt;L$3)*(Reservas!$O$2:$O$501&lt;&gt;"Cancelada")*(Reservas!$O$2:$O$501&lt;&gt;"Não compareceu"))&gt;0,"●",""))</f>
        <v/>
      </c>
      <c r="M21" s="19">
        <f>IF(OR($A21="",M$3=""),"",IF(SUMPRODUCT((Reservas!$D$2:$D$501=$A21)*(Reservas!$E$2:$E$501&lt;=M$3)*(Reservas!$F$2:$F$501&gt;M$3)*(Reservas!$O$2:$O$501&lt;&gt;"Cancelada")*(Reservas!$O$2:$O$501&lt;&gt;"Não compareceu"))&gt;0,"●",""))</f>
        <v/>
      </c>
      <c r="N21" s="19">
        <f>IF(OR($A21="",N$3=""),"",IF(SUMPRODUCT((Reservas!$D$2:$D$501=$A21)*(Reservas!$E$2:$E$501&lt;=N$3)*(Reservas!$F$2:$F$501&gt;N$3)*(Reservas!$O$2:$O$501&lt;&gt;"Cancelada")*(Reservas!$O$2:$O$501&lt;&gt;"Não compareceu"))&gt;0,"●",""))</f>
        <v/>
      </c>
      <c r="O21" s="19">
        <f>IF(OR($A21="",O$3=""),"",IF(SUMPRODUCT((Reservas!$D$2:$D$501=$A21)*(Reservas!$E$2:$E$501&lt;=O$3)*(Reservas!$F$2:$F$501&gt;O$3)*(Reservas!$O$2:$O$501&lt;&gt;"Cancelada")*(Reservas!$O$2:$O$501&lt;&gt;"Não compareceu"))&gt;0,"●",""))</f>
        <v/>
      </c>
      <c r="P21" s="19">
        <f>IF(OR($A21="",P$3=""),"",IF(SUMPRODUCT((Reservas!$D$2:$D$501=$A21)*(Reservas!$E$2:$E$501&lt;=P$3)*(Reservas!$F$2:$F$501&gt;P$3)*(Reservas!$O$2:$O$501&lt;&gt;"Cancelada")*(Reservas!$O$2:$O$501&lt;&gt;"Não compareceu"))&gt;0,"●",""))</f>
        <v/>
      </c>
      <c r="Q21" s="19">
        <f>IF(OR($A21="",Q$3=""),"",IF(SUMPRODUCT((Reservas!$D$2:$D$501=$A21)*(Reservas!$E$2:$E$501&lt;=Q$3)*(Reservas!$F$2:$F$501&gt;Q$3)*(Reservas!$O$2:$O$501&lt;&gt;"Cancelada")*(Reservas!$O$2:$O$501&lt;&gt;"Não compareceu"))&gt;0,"●",""))</f>
        <v/>
      </c>
      <c r="R21" s="19">
        <f>IF(OR($A21="",R$3=""),"",IF(SUMPRODUCT((Reservas!$D$2:$D$501=$A21)*(Reservas!$E$2:$E$501&lt;=R$3)*(Reservas!$F$2:$F$501&gt;R$3)*(Reservas!$O$2:$O$501&lt;&gt;"Cancelada")*(Reservas!$O$2:$O$501&lt;&gt;"Não compareceu"))&gt;0,"●",""))</f>
        <v/>
      </c>
      <c r="S21" s="19">
        <f>IF(OR($A21="",S$3=""),"",IF(SUMPRODUCT((Reservas!$D$2:$D$501=$A21)*(Reservas!$E$2:$E$501&lt;=S$3)*(Reservas!$F$2:$F$501&gt;S$3)*(Reservas!$O$2:$O$501&lt;&gt;"Cancelada")*(Reservas!$O$2:$O$501&lt;&gt;"Não compareceu"))&gt;0,"●",""))</f>
        <v/>
      </c>
      <c r="T21" s="19">
        <f>IF(OR($A21="",T$3=""),"",IF(SUMPRODUCT((Reservas!$D$2:$D$501=$A21)*(Reservas!$E$2:$E$501&lt;=T$3)*(Reservas!$F$2:$F$501&gt;T$3)*(Reservas!$O$2:$O$501&lt;&gt;"Cancelada")*(Reservas!$O$2:$O$501&lt;&gt;"Não compareceu"))&gt;0,"●",""))</f>
        <v/>
      </c>
      <c r="U21" s="19">
        <f>IF(OR($A21="",U$3=""),"",IF(SUMPRODUCT((Reservas!$D$2:$D$501=$A21)*(Reservas!$E$2:$E$501&lt;=U$3)*(Reservas!$F$2:$F$501&gt;U$3)*(Reservas!$O$2:$O$501&lt;&gt;"Cancelada")*(Reservas!$O$2:$O$501&lt;&gt;"Não compareceu"))&gt;0,"●",""))</f>
        <v/>
      </c>
      <c r="V21" s="19">
        <f>IF(OR($A21="",V$3=""),"",IF(SUMPRODUCT((Reservas!$D$2:$D$501=$A21)*(Reservas!$E$2:$E$501&lt;=V$3)*(Reservas!$F$2:$F$501&gt;V$3)*(Reservas!$O$2:$O$501&lt;&gt;"Cancelada")*(Reservas!$O$2:$O$501&lt;&gt;"Não compareceu"))&gt;0,"●",""))</f>
        <v/>
      </c>
      <c r="W21" s="19">
        <f>IF(OR($A21="",W$3=""),"",IF(SUMPRODUCT((Reservas!$D$2:$D$501=$A21)*(Reservas!$E$2:$E$501&lt;=W$3)*(Reservas!$F$2:$F$501&gt;W$3)*(Reservas!$O$2:$O$501&lt;&gt;"Cancelada")*(Reservas!$O$2:$O$501&lt;&gt;"Não compareceu"))&gt;0,"●",""))</f>
        <v/>
      </c>
      <c r="X21" s="19">
        <f>IF(OR($A21="",X$3=""),"",IF(SUMPRODUCT((Reservas!$D$2:$D$501=$A21)*(Reservas!$E$2:$E$501&lt;=X$3)*(Reservas!$F$2:$F$501&gt;X$3)*(Reservas!$O$2:$O$501&lt;&gt;"Cancelada")*(Reservas!$O$2:$O$501&lt;&gt;"Não compareceu"))&gt;0,"●",""))</f>
        <v/>
      </c>
      <c r="Y21" s="19">
        <f>IF(OR($A21="",Y$3=""),"",IF(SUMPRODUCT((Reservas!$D$2:$D$501=$A21)*(Reservas!$E$2:$E$501&lt;=Y$3)*(Reservas!$F$2:$F$501&gt;Y$3)*(Reservas!$O$2:$O$501&lt;&gt;"Cancelada")*(Reservas!$O$2:$O$501&lt;&gt;"Não compareceu"))&gt;0,"●",""))</f>
        <v/>
      </c>
      <c r="Z21" s="19">
        <f>IF(OR($A21="",Z$3=""),"",IF(SUMPRODUCT((Reservas!$D$2:$D$501=$A21)*(Reservas!$E$2:$E$501&lt;=Z$3)*(Reservas!$F$2:$F$501&gt;Z$3)*(Reservas!$O$2:$O$501&lt;&gt;"Cancelada")*(Reservas!$O$2:$O$501&lt;&gt;"Não compareceu"))&gt;0,"●",""))</f>
        <v/>
      </c>
      <c r="AA21" s="19">
        <f>IF(OR($A21="",AA$3=""),"",IF(SUMPRODUCT((Reservas!$D$2:$D$501=$A21)*(Reservas!$E$2:$E$501&lt;=AA$3)*(Reservas!$F$2:$F$501&gt;AA$3)*(Reservas!$O$2:$O$501&lt;&gt;"Cancelada")*(Reservas!$O$2:$O$501&lt;&gt;"Não compareceu"))&gt;0,"●",""))</f>
        <v/>
      </c>
      <c r="AB21" s="19">
        <f>IF(OR($A21="",AB$3=""),"",IF(SUMPRODUCT((Reservas!$D$2:$D$501=$A21)*(Reservas!$E$2:$E$501&lt;=AB$3)*(Reservas!$F$2:$F$501&gt;AB$3)*(Reservas!$O$2:$O$501&lt;&gt;"Cancelada")*(Reservas!$O$2:$O$501&lt;&gt;"Não compareceu"))&gt;0,"●",""))</f>
        <v/>
      </c>
      <c r="AC21" s="19">
        <f>IF(OR($A21="",AC$3=""),"",IF(SUMPRODUCT((Reservas!$D$2:$D$501=$A21)*(Reservas!$E$2:$E$501&lt;=AC$3)*(Reservas!$F$2:$F$501&gt;AC$3)*(Reservas!$O$2:$O$501&lt;&gt;"Cancelada")*(Reservas!$O$2:$O$501&lt;&gt;"Não compareceu"))&gt;0,"●",""))</f>
        <v/>
      </c>
      <c r="AD21" s="19">
        <f>IF(OR($A21="",AD$3=""),"",IF(SUMPRODUCT((Reservas!$D$2:$D$501=$A21)*(Reservas!$E$2:$E$501&lt;=AD$3)*(Reservas!$F$2:$F$501&gt;AD$3)*(Reservas!$O$2:$O$501&lt;&gt;"Cancelada")*(Reservas!$O$2:$O$501&lt;&gt;"Não compareceu"))&gt;0,"●",""))</f>
        <v/>
      </c>
      <c r="AE21" s="19">
        <f>IF(OR($A21="",AE$3=""),"",IF(SUMPRODUCT((Reservas!$D$2:$D$501=$A21)*(Reservas!$E$2:$E$501&lt;=AE$3)*(Reservas!$F$2:$F$501&gt;AE$3)*(Reservas!$O$2:$O$501&lt;&gt;"Cancelada")*(Reservas!$O$2:$O$501&lt;&gt;"Não compareceu"))&gt;0,"●",""))</f>
        <v/>
      </c>
      <c r="AF21" s="19">
        <f>IF(OR($A21="",AF$3=""),"",IF(SUMPRODUCT((Reservas!$D$2:$D$501=$A21)*(Reservas!$E$2:$E$501&lt;=AF$3)*(Reservas!$F$2:$F$501&gt;AF$3)*(Reservas!$O$2:$O$501&lt;&gt;"Cancelada")*(Reservas!$O$2:$O$501&lt;&gt;"Não compareceu"))&gt;0,"●",""))</f>
        <v/>
      </c>
    </row>
    <row r="22">
      <c r="A22" s="18">
        <f>IF(Quartos!A20="","",Quartos!A20)</f>
        <v/>
      </c>
      <c r="B22" s="19">
        <f>IF(OR($A22="",B$3=""),"",IF(SUMPRODUCT((Reservas!$D$2:$D$501=$A22)*(Reservas!$E$2:$E$501&lt;=B$3)*(Reservas!$F$2:$F$501&gt;B$3)*(Reservas!$O$2:$O$501&lt;&gt;"Cancelada")*(Reservas!$O$2:$O$501&lt;&gt;"Não compareceu"))&gt;0,"●",""))</f>
        <v/>
      </c>
      <c r="C22" s="19">
        <f>IF(OR($A22="",C$3=""),"",IF(SUMPRODUCT((Reservas!$D$2:$D$501=$A22)*(Reservas!$E$2:$E$501&lt;=C$3)*(Reservas!$F$2:$F$501&gt;C$3)*(Reservas!$O$2:$O$501&lt;&gt;"Cancelada")*(Reservas!$O$2:$O$501&lt;&gt;"Não compareceu"))&gt;0,"●",""))</f>
        <v/>
      </c>
      <c r="D22" s="19">
        <f>IF(OR($A22="",D$3=""),"",IF(SUMPRODUCT((Reservas!$D$2:$D$501=$A22)*(Reservas!$E$2:$E$501&lt;=D$3)*(Reservas!$F$2:$F$501&gt;D$3)*(Reservas!$O$2:$O$501&lt;&gt;"Cancelada")*(Reservas!$O$2:$O$501&lt;&gt;"Não compareceu"))&gt;0,"●",""))</f>
        <v/>
      </c>
      <c r="E22" s="19">
        <f>IF(OR($A22="",E$3=""),"",IF(SUMPRODUCT((Reservas!$D$2:$D$501=$A22)*(Reservas!$E$2:$E$501&lt;=E$3)*(Reservas!$F$2:$F$501&gt;E$3)*(Reservas!$O$2:$O$501&lt;&gt;"Cancelada")*(Reservas!$O$2:$O$501&lt;&gt;"Não compareceu"))&gt;0,"●",""))</f>
        <v/>
      </c>
      <c r="F22" s="19">
        <f>IF(OR($A22="",F$3=""),"",IF(SUMPRODUCT((Reservas!$D$2:$D$501=$A22)*(Reservas!$E$2:$E$501&lt;=F$3)*(Reservas!$F$2:$F$501&gt;F$3)*(Reservas!$O$2:$O$501&lt;&gt;"Cancelada")*(Reservas!$O$2:$O$501&lt;&gt;"Não compareceu"))&gt;0,"●",""))</f>
        <v/>
      </c>
      <c r="G22" s="19">
        <f>IF(OR($A22="",G$3=""),"",IF(SUMPRODUCT((Reservas!$D$2:$D$501=$A22)*(Reservas!$E$2:$E$501&lt;=G$3)*(Reservas!$F$2:$F$501&gt;G$3)*(Reservas!$O$2:$O$501&lt;&gt;"Cancelada")*(Reservas!$O$2:$O$501&lt;&gt;"Não compareceu"))&gt;0,"●",""))</f>
        <v/>
      </c>
      <c r="H22" s="19">
        <f>IF(OR($A22="",H$3=""),"",IF(SUMPRODUCT((Reservas!$D$2:$D$501=$A22)*(Reservas!$E$2:$E$501&lt;=H$3)*(Reservas!$F$2:$F$501&gt;H$3)*(Reservas!$O$2:$O$501&lt;&gt;"Cancelada")*(Reservas!$O$2:$O$501&lt;&gt;"Não compareceu"))&gt;0,"●",""))</f>
        <v/>
      </c>
      <c r="I22" s="19">
        <f>IF(OR($A22="",I$3=""),"",IF(SUMPRODUCT((Reservas!$D$2:$D$501=$A22)*(Reservas!$E$2:$E$501&lt;=I$3)*(Reservas!$F$2:$F$501&gt;I$3)*(Reservas!$O$2:$O$501&lt;&gt;"Cancelada")*(Reservas!$O$2:$O$501&lt;&gt;"Não compareceu"))&gt;0,"●",""))</f>
        <v/>
      </c>
      <c r="J22" s="19">
        <f>IF(OR($A22="",J$3=""),"",IF(SUMPRODUCT((Reservas!$D$2:$D$501=$A22)*(Reservas!$E$2:$E$501&lt;=J$3)*(Reservas!$F$2:$F$501&gt;J$3)*(Reservas!$O$2:$O$501&lt;&gt;"Cancelada")*(Reservas!$O$2:$O$501&lt;&gt;"Não compareceu"))&gt;0,"●",""))</f>
        <v/>
      </c>
      <c r="K22" s="19">
        <f>IF(OR($A22="",K$3=""),"",IF(SUMPRODUCT((Reservas!$D$2:$D$501=$A22)*(Reservas!$E$2:$E$501&lt;=K$3)*(Reservas!$F$2:$F$501&gt;K$3)*(Reservas!$O$2:$O$501&lt;&gt;"Cancelada")*(Reservas!$O$2:$O$501&lt;&gt;"Não compareceu"))&gt;0,"●",""))</f>
        <v/>
      </c>
      <c r="L22" s="19">
        <f>IF(OR($A22="",L$3=""),"",IF(SUMPRODUCT((Reservas!$D$2:$D$501=$A22)*(Reservas!$E$2:$E$501&lt;=L$3)*(Reservas!$F$2:$F$501&gt;L$3)*(Reservas!$O$2:$O$501&lt;&gt;"Cancelada")*(Reservas!$O$2:$O$501&lt;&gt;"Não compareceu"))&gt;0,"●",""))</f>
        <v/>
      </c>
      <c r="M22" s="19">
        <f>IF(OR($A22="",M$3=""),"",IF(SUMPRODUCT((Reservas!$D$2:$D$501=$A22)*(Reservas!$E$2:$E$501&lt;=M$3)*(Reservas!$F$2:$F$501&gt;M$3)*(Reservas!$O$2:$O$501&lt;&gt;"Cancelada")*(Reservas!$O$2:$O$501&lt;&gt;"Não compareceu"))&gt;0,"●",""))</f>
        <v/>
      </c>
      <c r="N22" s="19">
        <f>IF(OR($A22="",N$3=""),"",IF(SUMPRODUCT((Reservas!$D$2:$D$501=$A22)*(Reservas!$E$2:$E$501&lt;=N$3)*(Reservas!$F$2:$F$501&gt;N$3)*(Reservas!$O$2:$O$501&lt;&gt;"Cancelada")*(Reservas!$O$2:$O$501&lt;&gt;"Não compareceu"))&gt;0,"●",""))</f>
        <v/>
      </c>
      <c r="O22" s="19">
        <f>IF(OR($A22="",O$3=""),"",IF(SUMPRODUCT((Reservas!$D$2:$D$501=$A22)*(Reservas!$E$2:$E$501&lt;=O$3)*(Reservas!$F$2:$F$501&gt;O$3)*(Reservas!$O$2:$O$501&lt;&gt;"Cancelada")*(Reservas!$O$2:$O$501&lt;&gt;"Não compareceu"))&gt;0,"●",""))</f>
        <v/>
      </c>
      <c r="P22" s="19">
        <f>IF(OR($A22="",P$3=""),"",IF(SUMPRODUCT((Reservas!$D$2:$D$501=$A22)*(Reservas!$E$2:$E$501&lt;=P$3)*(Reservas!$F$2:$F$501&gt;P$3)*(Reservas!$O$2:$O$501&lt;&gt;"Cancelada")*(Reservas!$O$2:$O$501&lt;&gt;"Não compareceu"))&gt;0,"●",""))</f>
        <v/>
      </c>
      <c r="Q22" s="19">
        <f>IF(OR($A22="",Q$3=""),"",IF(SUMPRODUCT((Reservas!$D$2:$D$501=$A22)*(Reservas!$E$2:$E$501&lt;=Q$3)*(Reservas!$F$2:$F$501&gt;Q$3)*(Reservas!$O$2:$O$501&lt;&gt;"Cancelada")*(Reservas!$O$2:$O$501&lt;&gt;"Não compareceu"))&gt;0,"●",""))</f>
        <v/>
      </c>
      <c r="R22" s="19">
        <f>IF(OR($A22="",R$3=""),"",IF(SUMPRODUCT((Reservas!$D$2:$D$501=$A22)*(Reservas!$E$2:$E$501&lt;=R$3)*(Reservas!$F$2:$F$501&gt;R$3)*(Reservas!$O$2:$O$501&lt;&gt;"Cancelada")*(Reservas!$O$2:$O$501&lt;&gt;"Não compareceu"))&gt;0,"●",""))</f>
        <v/>
      </c>
      <c r="S22" s="19">
        <f>IF(OR($A22="",S$3=""),"",IF(SUMPRODUCT((Reservas!$D$2:$D$501=$A22)*(Reservas!$E$2:$E$501&lt;=S$3)*(Reservas!$F$2:$F$501&gt;S$3)*(Reservas!$O$2:$O$501&lt;&gt;"Cancelada")*(Reservas!$O$2:$O$501&lt;&gt;"Não compareceu"))&gt;0,"●",""))</f>
        <v/>
      </c>
      <c r="T22" s="19">
        <f>IF(OR($A22="",T$3=""),"",IF(SUMPRODUCT((Reservas!$D$2:$D$501=$A22)*(Reservas!$E$2:$E$501&lt;=T$3)*(Reservas!$F$2:$F$501&gt;T$3)*(Reservas!$O$2:$O$501&lt;&gt;"Cancelada")*(Reservas!$O$2:$O$501&lt;&gt;"Não compareceu"))&gt;0,"●",""))</f>
        <v/>
      </c>
      <c r="U22" s="19">
        <f>IF(OR($A22="",U$3=""),"",IF(SUMPRODUCT((Reservas!$D$2:$D$501=$A22)*(Reservas!$E$2:$E$501&lt;=U$3)*(Reservas!$F$2:$F$501&gt;U$3)*(Reservas!$O$2:$O$501&lt;&gt;"Cancelada")*(Reservas!$O$2:$O$501&lt;&gt;"Não compareceu"))&gt;0,"●",""))</f>
        <v/>
      </c>
      <c r="V22" s="19">
        <f>IF(OR($A22="",V$3=""),"",IF(SUMPRODUCT((Reservas!$D$2:$D$501=$A22)*(Reservas!$E$2:$E$501&lt;=V$3)*(Reservas!$F$2:$F$501&gt;V$3)*(Reservas!$O$2:$O$501&lt;&gt;"Cancelada")*(Reservas!$O$2:$O$501&lt;&gt;"Não compareceu"))&gt;0,"●",""))</f>
        <v/>
      </c>
      <c r="W22" s="19">
        <f>IF(OR($A22="",W$3=""),"",IF(SUMPRODUCT((Reservas!$D$2:$D$501=$A22)*(Reservas!$E$2:$E$501&lt;=W$3)*(Reservas!$F$2:$F$501&gt;W$3)*(Reservas!$O$2:$O$501&lt;&gt;"Cancelada")*(Reservas!$O$2:$O$501&lt;&gt;"Não compareceu"))&gt;0,"●",""))</f>
        <v/>
      </c>
      <c r="X22" s="19">
        <f>IF(OR($A22="",X$3=""),"",IF(SUMPRODUCT((Reservas!$D$2:$D$501=$A22)*(Reservas!$E$2:$E$501&lt;=X$3)*(Reservas!$F$2:$F$501&gt;X$3)*(Reservas!$O$2:$O$501&lt;&gt;"Cancelada")*(Reservas!$O$2:$O$501&lt;&gt;"Não compareceu"))&gt;0,"●",""))</f>
        <v/>
      </c>
      <c r="Y22" s="19">
        <f>IF(OR($A22="",Y$3=""),"",IF(SUMPRODUCT((Reservas!$D$2:$D$501=$A22)*(Reservas!$E$2:$E$501&lt;=Y$3)*(Reservas!$F$2:$F$501&gt;Y$3)*(Reservas!$O$2:$O$501&lt;&gt;"Cancelada")*(Reservas!$O$2:$O$501&lt;&gt;"Não compareceu"))&gt;0,"●",""))</f>
        <v/>
      </c>
      <c r="Z22" s="19">
        <f>IF(OR($A22="",Z$3=""),"",IF(SUMPRODUCT((Reservas!$D$2:$D$501=$A22)*(Reservas!$E$2:$E$501&lt;=Z$3)*(Reservas!$F$2:$F$501&gt;Z$3)*(Reservas!$O$2:$O$501&lt;&gt;"Cancelada")*(Reservas!$O$2:$O$501&lt;&gt;"Não compareceu"))&gt;0,"●",""))</f>
        <v/>
      </c>
      <c r="AA22" s="19">
        <f>IF(OR($A22="",AA$3=""),"",IF(SUMPRODUCT((Reservas!$D$2:$D$501=$A22)*(Reservas!$E$2:$E$501&lt;=AA$3)*(Reservas!$F$2:$F$501&gt;AA$3)*(Reservas!$O$2:$O$501&lt;&gt;"Cancelada")*(Reservas!$O$2:$O$501&lt;&gt;"Não compareceu"))&gt;0,"●",""))</f>
        <v/>
      </c>
      <c r="AB22" s="19">
        <f>IF(OR($A22="",AB$3=""),"",IF(SUMPRODUCT((Reservas!$D$2:$D$501=$A22)*(Reservas!$E$2:$E$501&lt;=AB$3)*(Reservas!$F$2:$F$501&gt;AB$3)*(Reservas!$O$2:$O$501&lt;&gt;"Cancelada")*(Reservas!$O$2:$O$501&lt;&gt;"Não compareceu"))&gt;0,"●",""))</f>
        <v/>
      </c>
      <c r="AC22" s="19">
        <f>IF(OR($A22="",AC$3=""),"",IF(SUMPRODUCT((Reservas!$D$2:$D$501=$A22)*(Reservas!$E$2:$E$501&lt;=AC$3)*(Reservas!$F$2:$F$501&gt;AC$3)*(Reservas!$O$2:$O$501&lt;&gt;"Cancelada")*(Reservas!$O$2:$O$501&lt;&gt;"Não compareceu"))&gt;0,"●",""))</f>
        <v/>
      </c>
      <c r="AD22" s="19">
        <f>IF(OR($A22="",AD$3=""),"",IF(SUMPRODUCT((Reservas!$D$2:$D$501=$A22)*(Reservas!$E$2:$E$501&lt;=AD$3)*(Reservas!$F$2:$F$501&gt;AD$3)*(Reservas!$O$2:$O$501&lt;&gt;"Cancelada")*(Reservas!$O$2:$O$501&lt;&gt;"Não compareceu"))&gt;0,"●",""))</f>
        <v/>
      </c>
      <c r="AE22" s="19">
        <f>IF(OR($A22="",AE$3=""),"",IF(SUMPRODUCT((Reservas!$D$2:$D$501=$A22)*(Reservas!$E$2:$E$501&lt;=AE$3)*(Reservas!$F$2:$F$501&gt;AE$3)*(Reservas!$O$2:$O$501&lt;&gt;"Cancelada")*(Reservas!$O$2:$O$501&lt;&gt;"Não compareceu"))&gt;0,"●",""))</f>
        <v/>
      </c>
      <c r="AF22" s="19">
        <f>IF(OR($A22="",AF$3=""),"",IF(SUMPRODUCT((Reservas!$D$2:$D$501=$A22)*(Reservas!$E$2:$E$501&lt;=AF$3)*(Reservas!$F$2:$F$501&gt;AF$3)*(Reservas!$O$2:$O$501&lt;&gt;"Cancelada")*(Reservas!$O$2:$O$501&lt;&gt;"Não compareceu"))&gt;0,"●",""))</f>
        <v/>
      </c>
    </row>
    <row r="23">
      <c r="A23" s="18">
        <f>IF(Quartos!A21="","",Quartos!A21)</f>
        <v/>
      </c>
      <c r="B23" s="19">
        <f>IF(OR($A23="",B$3=""),"",IF(SUMPRODUCT((Reservas!$D$2:$D$501=$A23)*(Reservas!$E$2:$E$501&lt;=B$3)*(Reservas!$F$2:$F$501&gt;B$3)*(Reservas!$O$2:$O$501&lt;&gt;"Cancelada")*(Reservas!$O$2:$O$501&lt;&gt;"Não compareceu"))&gt;0,"●",""))</f>
        <v/>
      </c>
      <c r="C23" s="19">
        <f>IF(OR($A23="",C$3=""),"",IF(SUMPRODUCT((Reservas!$D$2:$D$501=$A23)*(Reservas!$E$2:$E$501&lt;=C$3)*(Reservas!$F$2:$F$501&gt;C$3)*(Reservas!$O$2:$O$501&lt;&gt;"Cancelada")*(Reservas!$O$2:$O$501&lt;&gt;"Não compareceu"))&gt;0,"●",""))</f>
        <v/>
      </c>
      <c r="D23" s="19">
        <f>IF(OR($A23="",D$3=""),"",IF(SUMPRODUCT((Reservas!$D$2:$D$501=$A23)*(Reservas!$E$2:$E$501&lt;=D$3)*(Reservas!$F$2:$F$501&gt;D$3)*(Reservas!$O$2:$O$501&lt;&gt;"Cancelada")*(Reservas!$O$2:$O$501&lt;&gt;"Não compareceu"))&gt;0,"●",""))</f>
        <v/>
      </c>
      <c r="E23" s="19">
        <f>IF(OR($A23="",E$3=""),"",IF(SUMPRODUCT((Reservas!$D$2:$D$501=$A23)*(Reservas!$E$2:$E$501&lt;=E$3)*(Reservas!$F$2:$F$501&gt;E$3)*(Reservas!$O$2:$O$501&lt;&gt;"Cancelada")*(Reservas!$O$2:$O$501&lt;&gt;"Não compareceu"))&gt;0,"●",""))</f>
        <v/>
      </c>
      <c r="F23" s="19">
        <f>IF(OR($A23="",F$3=""),"",IF(SUMPRODUCT((Reservas!$D$2:$D$501=$A23)*(Reservas!$E$2:$E$501&lt;=F$3)*(Reservas!$F$2:$F$501&gt;F$3)*(Reservas!$O$2:$O$501&lt;&gt;"Cancelada")*(Reservas!$O$2:$O$501&lt;&gt;"Não compareceu"))&gt;0,"●",""))</f>
        <v/>
      </c>
      <c r="G23" s="19">
        <f>IF(OR($A23="",G$3=""),"",IF(SUMPRODUCT((Reservas!$D$2:$D$501=$A23)*(Reservas!$E$2:$E$501&lt;=G$3)*(Reservas!$F$2:$F$501&gt;G$3)*(Reservas!$O$2:$O$501&lt;&gt;"Cancelada")*(Reservas!$O$2:$O$501&lt;&gt;"Não compareceu"))&gt;0,"●",""))</f>
        <v/>
      </c>
      <c r="H23" s="19">
        <f>IF(OR($A23="",H$3=""),"",IF(SUMPRODUCT((Reservas!$D$2:$D$501=$A23)*(Reservas!$E$2:$E$501&lt;=H$3)*(Reservas!$F$2:$F$501&gt;H$3)*(Reservas!$O$2:$O$501&lt;&gt;"Cancelada")*(Reservas!$O$2:$O$501&lt;&gt;"Não compareceu"))&gt;0,"●",""))</f>
        <v/>
      </c>
      <c r="I23" s="19">
        <f>IF(OR($A23="",I$3=""),"",IF(SUMPRODUCT((Reservas!$D$2:$D$501=$A23)*(Reservas!$E$2:$E$501&lt;=I$3)*(Reservas!$F$2:$F$501&gt;I$3)*(Reservas!$O$2:$O$501&lt;&gt;"Cancelada")*(Reservas!$O$2:$O$501&lt;&gt;"Não compareceu"))&gt;0,"●",""))</f>
        <v/>
      </c>
      <c r="J23" s="19">
        <f>IF(OR($A23="",J$3=""),"",IF(SUMPRODUCT((Reservas!$D$2:$D$501=$A23)*(Reservas!$E$2:$E$501&lt;=J$3)*(Reservas!$F$2:$F$501&gt;J$3)*(Reservas!$O$2:$O$501&lt;&gt;"Cancelada")*(Reservas!$O$2:$O$501&lt;&gt;"Não compareceu"))&gt;0,"●",""))</f>
        <v/>
      </c>
      <c r="K23" s="19">
        <f>IF(OR($A23="",K$3=""),"",IF(SUMPRODUCT((Reservas!$D$2:$D$501=$A23)*(Reservas!$E$2:$E$501&lt;=K$3)*(Reservas!$F$2:$F$501&gt;K$3)*(Reservas!$O$2:$O$501&lt;&gt;"Cancelada")*(Reservas!$O$2:$O$501&lt;&gt;"Não compareceu"))&gt;0,"●",""))</f>
        <v/>
      </c>
      <c r="L23" s="19">
        <f>IF(OR($A23="",L$3=""),"",IF(SUMPRODUCT((Reservas!$D$2:$D$501=$A23)*(Reservas!$E$2:$E$501&lt;=L$3)*(Reservas!$F$2:$F$501&gt;L$3)*(Reservas!$O$2:$O$501&lt;&gt;"Cancelada")*(Reservas!$O$2:$O$501&lt;&gt;"Não compareceu"))&gt;0,"●",""))</f>
        <v/>
      </c>
      <c r="M23" s="19">
        <f>IF(OR($A23="",M$3=""),"",IF(SUMPRODUCT((Reservas!$D$2:$D$501=$A23)*(Reservas!$E$2:$E$501&lt;=M$3)*(Reservas!$F$2:$F$501&gt;M$3)*(Reservas!$O$2:$O$501&lt;&gt;"Cancelada")*(Reservas!$O$2:$O$501&lt;&gt;"Não compareceu"))&gt;0,"●",""))</f>
        <v/>
      </c>
      <c r="N23" s="19">
        <f>IF(OR($A23="",N$3=""),"",IF(SUMPRODUCT((Reservas!$D$2:$D$501=$A23)*(Reservas!$E$2:$E$501&lt;=N$3)*(Reservas!$F$2:$F$501&gt;N$3)*(Reservas!$O$2:$O$501&lt;&gt;"Cancelada")*(Reservas!$O$2:$O$501&lt;&gt;"Não compareceu"))&gt;0,"●",""))</f>
        <v/>
      </c>
      <c r="O23" s="19">
        <f>IF(OR($A23="",O$3=""),"",IF(SUMPRODUCT((Reservas!$D$2:$D$501=$A23)*(Reservas!$E$2:$E$501&lt;=O$3)*(Reservas!$F$2:$F$501&gt;O$3)*(Reservas!$O$2:$O$501&lt;&gt;"Cancelada")*(Reservas!$O$2:$O$501&lt;&gt;"Não compareceu"))&gt;0,"●",""))</f>
        <v/>
      </c>
      <c r="P23" s="19">
        <f>IF(OR($A23="",P$3=""),"",IF(SUMPRODUCT((Reservas!$D$2:$D$501=$A23)*(Reservas!$E$2:$E$501&lt;=P$3)*(Reservas!$F$2:$F$501&gt;P$3)*(Reservas!$O$2:$O$501&lt;&gt;"Cancelada")*(Reservas!$O$2:$O$501&lt;&gt;"Não compareceu"))&gt;0,"●",""))</f>
        <v/>
      </c>
      <c r="Q23" s="19">
        <f>IF(OR($A23="",Q$3=""),"",IF(SUMPRODUCT((Reservas!$D$2:$D$501=$A23)*(Reservas!$E$2:$E$501&lt;=Q$3)*(Reservas!$F$2:$F$501&gt;Q$3)*(Reservas!$O$2:$O$501&lt;&gt;"Cancelada")*(Reservas!$O$2:$O$501&lt;&gt;"Não compareceu"))&gt;0,"●",""))</f>
        <v/>
      </c>
      <c r="R23" s="19">
        <f>IF(OR($A23="",R$3=""),"",IF(SUMPRODUCT((Reservas!$D$2:$D$501=$A23)*(Reservas!$E$2:$E$501&lt;=R$3)*(Reservas!$F$2:$F$501&gt;R$3)*(Reservas!$O$2:$O$501&lt;&gt;"Cancelada")*(Reservas!$O$2:$O$501&lt;&gt;"Não compareceu"))&gt;0,"●",""))</f>
        <v/>
      </c>
      <c r="S23" s="19">
        <f>IF(OR($A23="",S$3=""),"",IF(SUMPRODUCT((Reservas!$D$2:$D$501=$A23)*(Reservas!$E$2:$E$501&lt;=S$3)*(Reservas!$F$2:$F$501&gt;S$3)*(Reservas!$O$2:$O$501&lt;&gt;"Cancelada")*(Reservas!$O$2:$O$501&lt;&gt;"Não compareceu"))&gt;0,"●",""))</f>
        <v/>
      </c>
      <c r="T23" s="19">
        <f>IF(OR($A23="",T$3=""),"",IF(SUMPRODUCT((Reservas!$D$2:$D$501=$A23)*(Reservas!$E$2:$E$501&lt;=T$3)*(Reservas!$F$2:$F$501&gt;T$3)*(Reservas!$O$2:$O$501&lt;&gt;"Cancelada")*(Reservas!$O$2:$O$501&lt;&gt;"Não compareceu"))&gt;0,"●",""))</f>
        <v/>
      </c>
      <c r="U23" s="19">
        <f>IF(OR($A23="",U$3=""),"",IF(SUMPRODUCT((Reservas!$D$2:$D$501=$A23)*(Reservas!$E$2:$E$501&lt;=U$3)*(Reservas!$F$2:$F$501&gt;U$3)*(Reservas!$O$2:$O$501&lt;&gt;"Cancelada")*(Reservas!$O$2:$O$501&lt;&gt;"Não compareceu"))&gt;0,"●",""))</f>
        <v/>
      </c>
      <c r="V23" s="19">
        <f>IF(OR($A23="",V$3=""),"",IF(SUMPRODUCT((Reservas!$D$2:$D$501=$A23)*(Reservas!$E$2:$E$501&lt;=V$3)*(Reservas!$F$2:$F$501&gt;V$3)*(Reservas!$O$2:$O$501&lt;&gt;"Cancelada")*(Reservas!$O$2:$O$501&lt;&gt;"Não compareceu"))&gt;0,"●",""))</f>
        <v/>
      </c>
      <c r="W23" s="19">
        <f>IF(OR($A23="",W$3=""),"",IF(SUMPRODUCT((Reservas!$D$2:$D$501=$A23)*(Reservas!$E$2:$E$501&lt;=W$3)*(Reservas!$F$2:$F$501&gt;W$3)*(Reservas!$O$2:$O$501&lt;&gt;"Cancelada")*(Reservas!$O$2:$O$501&lt;&gt;"Não compareceu"))&gt;0,"●",""))</f>
        <v/>
      </c>
      <c r="X23" s="19">
        <f>IF(OR($A23="",X$3=""),"",IF(SUMPRODUCT((Reservas!$D$2:$D$501=$A23)*(Reservas!$E$2:$E$501&lt;=X$3)*(Reservas!$F$2:$F$501&gt;X$3)*(Reservas!$O$2:$O$501&lt;&gt;"Cancelada")*(Reservas!$O$2:$O$501&lt;&gt;"Não compareceu"))&gt;0,"●",""))</f>
        <v/>
      </c>
      <c r="Y23" s="19">
        <f>IF(OR($A23="",Y$3=""),"",IF(SUMPRODUCT((Reservas!$D$2:$D$501=$A23)*(Reservas!$E$2:$E$501&lt;=Y$3)*(Reservas!$F$2:$F$501&gt;Y$3)*(Reservas!$O$2:$O$501&lt;&gt;"Cancelada")*(Reservas!$O$2:$O$501&lt;&gt;"Não compareceu"))&gt;0,"●",""))</f>
        <v/>
      </c>
      <c r="Z23" s="19">
        <f>IF(OR($A23="",Z$3=""),"",IF(SUMPRODUCT((Reservas!$D$2:$D$501=$A23)*(Reservas!$E$2:$E$501&lt;=Z$3)*(Reservas!$F$2:$F$501&gt;Z$3)*(Reservas!$O$2:$O$501&lt;&gt;"Cancelada")*(Reservas!$O$2:$O$501&lt;&gt;"Não compareceu"))&gt;0,"●",""))</f>
        <v/>
      </c>
      <c r="AA23" s="19">
        <f>IF(OR($A23="",AA$3=""),"",IF(SUMPRODUCT((Reservas!$D$2:$D$501=$A23)*(Reservas!$E$2:$E$501&lt;=AA$3)*(Reservas!$F$2:$F$501&gt;AA$3)*(Reservas!$O$2:$O$501&lt;&gt;"Cancelada")*(Reservas!$O$2:$O$501&lt;&gt;"Não compareceu"))&gt;0,"●",""))</f>
        <v/>
      </c>
      <c r="AB23" s="19">
        <f>IF(OR($A23="",AB$3=""),"",IF(SUMPRODUCT((Reservas!$D$2:$D$501=$A23)*(Reservas!$E$2:$E$501&lt;=AB$3)*(Reservas!$F$2:$F$501&gt;AB$3)*(Reservas!$O$2:$O$501&lt;&gt;"Cancelada")*(Reservas!$O$2:$O$501&lt;&gt;"Não compareceu"))&gt;0,"●",""))</f>
        <v/>
      </c>
      <c r="AC23" s="19">
        <f>IF(OR($A23="",AC$3=""),"",IF(SUMPRODUCT((Reservas!$D$2:$D$501=$A23)*(Reservas!$E$2:$E$501&lt;=AC$3)*(Reservas!$F$2:$F$501&gt;AC$3)*(Reservas!$O$2:$O$501&lt;&gt;"Cancelada")*(Reservas!$O$2:$O$501&lt;&gt;"Não compareceu"))&gt;0,"●",""))</f>
        <v/>
      </c>
      <c r="AD23" s="19">
        <f>IF(OR($A23="",AD$3=""),"",IF(SUMPRODUCT((Reservas!$D$2:$D$501=$A23)*(Reservas!$E$2:$E$501&lt;=AD$3)*(Reservas!$F$2:$F$501&gt;AD$3)*(Reservas!$O$2:$O$501&lt;&gt;"Cancelada")*(Reservas!$O$2:$O$501&lt;&gt;"Não compareceu"))&gt;0,"●",""))</f>
        <v/>
      </c>
      <c r="AE23" s="19">
        <f>IF(OR($A23="",AE$3=""),"",IF(SUMPRODUCT((Reservas!$D$2:$D$501=$A23)*(Reservas!$E$2:$E$501&lt;=AE$3)*(Reservas!$F$2:$F$501&gt;AE$3)*(Reservas!$O$2:$O$501&lt;&gt;"Cancelada")*(Reservas!$O$2:$O$501&lt;&gt;"Não compareceu"))&gt;0,"●",""))</f>
        <v/>
      </c>
      <c r="AF23" s="19">
        <f>IF(OR($A23="",AF$3=""),"",IF(SUMPRODUCT((Reservas!$D$2:$D$501=$A23)*(Reservas!$E$2:$E$501&lt;=AF$3)*(Reservas!$F$2:$F$501&gt;AF$3)*(Reservas!$O$2:$O$501&lt;&gt;"Cancelada")*(Reservas!$O$2:$O$501&lt;&gt;"Não compareceu"))&gt;0,"●",""))</f>
        <v/>
      </c>
    </row>
    <row r="24">
      <c r="A24" s="18">
        <f>IF(Quartos!A22="","",Quartos!A22)</f>
        <v/>
      </c>
      <c r="B24" s="19">
        <f>IF(OR($A24="",B$3=""),"",IF(SUMPRODUCT((Reservas!$D$2:$D$501=$A24)*(Reservas!$E$2:$E$501&lt;=B$3)*(Reservas!$F$2:$F$501&gt;B$3)*(Reservas!$O$2:$O$501&lt;&gt;"Cancelada")*(Reservas!$O$2:$O$501&lt;&gt;"Não compareceu"))&gt;0,"●",""))</f>
        <v/>
      </c>
      <c r="C24" s="19">
        <f>IF(OR($A24="",C$3=""),"",IF(SUMPRODUCT((Reservas!$D$2:$D$501=$A24)*(Reservas!$E$2:$E$501&lt;=C$3)*(Reservas!$F$2:$F$501&gt;C$3)*(Reservas!$O$2:$O$501&lt;&gt;"Cancelada")*(Reservas!$O$2:$O$501&lt;&gt;"Não compareceu"))&gt;0,"●",""))</f>
        <v/>
      </c>
      <c r="D24" s="19">
        <f>IF(OR($A24="",D$3=""),"",IF(SUMPRODUCT((Reservas!$D$2:$D$501=$A24)*(Reservas!$E$2:$E$501&lt;=D$3)*(Reservas!$F$2:$F$501&gt;D$3)*(Reservas!$O$2:$O$501&lt;&gt;"Cancelada")*(Reservas!$O$2:$O$501&lt;&gt;"Não compareceu"))&gt;0,"●",""))</f>
        <v/>
      </c>
      <c r="E24" s="19">
        <f>IF(OR($A24="",E$3=""),"",IF(SUMPRODUCT((Reservas!$D$2:$D$501=$A24)*(Reservas!$E$2:$E$501&lt;=E$3)*(Reservas!$F$2:$F$501&gt;E$3)*(Reservas!$O$2:$O$501&lt;&gt;"Cancelada")*(Reservas!$O$2:$O$501&lt;&gt;"Não compareceu"))&gt;0,"●",""))</f>
        <v/>
      </c>
      <c r="F24" s="19">
        <f>IF(OR($A24="",F$3=""),"",IF(SUMPRODUCT((Reservas!$D$2:$D$501=$A24)*(Reservas!$E$2:$E$501&lt;=F$3)*(Reservas!$F$2:$F$501&gt;F$3)*(Reservas!$O$2:$O$501&lt;&gt;"Cancelada")*(Reservas!$O$2:$O$501&lt;&gt;"Não compareceu"))&gt;0,"●",""))</f>
        <v/>
      </c>
      <c r="G24" s="19">
        <f>IF(OR($A24="",G$3=""),"",IF(SUMPRODUCT((Reservas!$D$2:$D$501=$A24)*(Reservas!$E$2:$E$501&lt;=G$3)*(Reservas!$F$2:$F$501&gt;G$3)*(Reservas!$O$2:$O$501&lt;&gt;"Cancelada")*(Reservas!$O$2:$O$501&lt;&gt;"Não compareceu"))&gt;0,"●",""))</f>
        <v/>
      </c>
      <c r="H24" s="19">
        <f>IF(OR($A24="",H$3=""),"",IF(SUMPRODUCT((Reservas!$D$2:$D$501=$A24)*(Reservas!$E$2:$E$501&lt;=H$3)*(Reservas!$F$2:$F$501&gt;H$3)*(Reservas!$O$2:$O$501&lt;&gt;"Cancelada")*(Reservas!$O$2:$O$501&lt;&gt;"Não compareceu"))&gt;0,"●",""))</f>
        <v/>
      </c>
      <c r="I24" s="19">
        <f>IF(OR($A24="",I$3=""),"",IF(SUMPRODUCT((Reservas!$D$2:$D$501=$A24)*(Reservas!$E$2:$E$501&lt;=I$3)*(Reservas!$F$2:$F$501&gt;I$3)*(Reservas!$O$2:$O$501&lt;&gt;"Cancelada")*(Reservas!$O$2:$O$501&lt;&gt;"Não compareceu"))&gt;0,"●",""))</f>
        <v/>
      </c>
      <c r="J24" s="19">
        <f>IF(OR($A24="",J$3=""),"",IF(SUMPRODUCT((Reservas!$D$2:$D$501=$A24)*(Reservas!$E$2:$E$501&lt;=J$3)*(Reservas!$F$2:$F$501&gt;J$3)*(Reservas!$O$2:$O$501&lt;&gt;"Cancelada")*(Reservas!$O$2:$O$501&lt;&gt;"Não compareceu"))&gt;0,"●",""))</f>
        <v/>
      </c>
      <c r="K24" s="19">
        <f>IF(OR($A24="",K$3=""),"",IF(SUMPRODUCT((Reservas!$D$2:$D$501=$A24)*(Reservas!$E$2:$E$501&lt;=K$3)*(Reservas!$F$2:$F$501&gt;K$3)*(Reservas!$O$2:$O$501&lt;&gt;"Cancelada")*(Reservas!$O$2:$O$501&lt;&gt;"Não compareceu"))&gt;0,"●",""))</f>
        <v/>
      </c>
      <c r="L24" s="19">
        <f>IF(OR($A24="",L$3=""),"",IF(SUMPRODUCT((Reservas!$D$2:$D$501=$A24)*(Reservas!$E$2:$E$501&lt;=L$3)*(Reservas!$F$2:$F$501&gt;L$3)*(Reservas!$O$2:$O$501&lt;&gt;"Cancelada")*(Reservas!$O$2:$O$501&lt;&gt;"Não compareceu"))&gt;0,"●",""))</f>
        <v/>
      </c>
      <c r="M24" s="19">
        <f>IF(OR($A24="",M$3=""),"",IF(SUMPRODUCT((Reservas!$D$2:$D$501=$A24)*(Reservas!$E$2:$E$501&lt;=M$3)*(Reservas!$F$2:$F$501&gt;M$3)*(Reservas!$O$2:$O$501&lt;&gt;"Cancelada")*(Reservas!$O$2:$O$501&lt;&gt;"Não compareceu"))&gt;0,"●",""))</f>
        <v/>
      </c>
      <c r="N24" s="19">
        <f>IF(OR($A24="",N$3=""),"",IF(SUMPRODUCT((Reservas!$D$2:$D$501=$A24)*(Reservas!$E$2:$E$501&lt;=N$3)*(Reservas!$F$2:$F$501&gt;N$3)*(Reservas!$O$2:$O$501&lt;&gt;"Cancelada")*(Reservas!$O$2:$O$501&lt;&gt;"Não compareceu"))&gt;0,"●",""))</f>
        <v/>
      </c>
      <c r="O24" s="19">
        <f>IF(OR($A24="",O$3=""),"",IF(SUMPRODUCT((Reservas!$D$2:$D$501=$A24)*(Reservas!$E$2:$E$501&lt;=O$3)*(Reservas!$F$2:$F$501&gt;O$3)*(Reservas!$O$2:$O$501&lt;&gt;"Cancelada")*(Reservas!$O$2:$O$501&lt;&gt;"Não compareceu"))&gt;0,"●",""))</f>
        <v/>
      </c>
      <c r="P24" s="19">
        <f>IF(OR($A24="",P$3=""),"",IF(SUMPRODUCT((Reservas!$D$2:$D$501=$A24)*(Reservas!$E$2:$E$501&lt;=P$3)*(Reservas!$F$2:$F$501&gt;P$3)*(Reservas!$O$2:$O$501&lt;&gt;"Cancelada")*(Reservas!$O$2:$O$501&lt;&gt;"Não compareceu"))&gt;0,"●",""))</f>
        <v/>
      </c>
      <c r="Q24" s="19">
        <f>IF(OR($A24="",Q$3=""),"",IF(SUMPRODUCT((Reservas!$D$2:$D$501=$A24)*(Reservas!$E$2:$E$501&lt;=Q$3)*(Reservas!$F$2:$F$501&gt;Q$3)*(Reservas!$O$2:$O$501&lt;&gt;"Cancelada")*(Reservas!$O$2:$O$501&lt;&gt;"Não compareceu"))&gt;0,"●",""))</f>
        <v/>
      </c>
      <c r="R24" s="19">
        <f>IF(OR($A24="",R$3=""),"",IF(SUMPRODUCT((Reservas!$D$2:$D$501=$A24)*(Reservas!$E$2:$E$501&lt;=R$3)*(Reservas!$F$2:$F$501&gt;R$3)*(Reservas!$O$2:$O$501&lt;&gt;"Cancelada")*(Reservas!$O$2:$O$501&lt;&gt;"Não compareceu"))&gt;0,"●",""))</f>
        <v/>
      </c>
      <c r="S24" s="19">
        <f>IF(OR($A24="",S$3=""),"",IF(SUMPRODUCT((Reservas!$D$2:$D$501=$A24)*(Reservas!$E$2:$E$501&lt;=S$3)*(Reservas!$F$2:$F$501&gt;S$3)*(Reservas!$O$2:$O$501&lt;&gt;"Cancelada")*(Reservas!$O$2:$O$501&lt;&gt;"Não compareceu"))&gt;0,"●",""))</f>
        <v/>
      </c>
      <c r="T24" s="19">
        <f>IF(OR($A24="",T$3=""),"",IF(SUMPRODUCT((Reservas!$D$2:$D$501=$A24)*(Reservas!$E$2:$E$501&lt;=T$3)*(Reservas!$F$2:$F$501&gt;T$3)*(Reservas!$O$2:$O$501&lt;&gt;"Cancelada")*(Reservas!$O$2:$O$501&lt;&gt;"Não compareceu"))&gt;0,"●",""))</f>
        <v/>
      </c>
      <c r="U24" s="19">
        <f>IF(OR($A24="",U$3=""),"",IF(SUMPRODUCT((Reservas!$D$2:$D$501=$A24)*(Reservas!$E$2:$E$501&lt;=U$3)*(Reservas!$F$2:$F$501&gt;U$3)*(Reservas!$O$2:$O$501&lt;&gt;"Cancelada")*(Reservas!$O$2:$O$501&lt;&gt;"Não compareceu"))&gt;0,"●",""))</f>
        <v/>
      </c>
      <c r="V24" s="19">
        <f>IF(OR($A24="",V$3=""),"",IF(SUMPRODUCT((Reservas!$D$2:$D$501=$A24)*(Reservas!$E$2:$E$501&lt;=V$3)*(Reservas!$F$2:$F$501&gt;V$3)*(Reservas!$O$2:$O$501&lt;&gt;"Cancelada")*(Reservas!$O$2:$O$501&lt;&gt;"Não compareceu"))&gt;0,"●",""))</f>
        <v/>
      </c>
      <c r="W24" s="19">
        <f>IF(OR($A24="",W$3=""),"",IF(SUMPRODUCT((Reservas!$D$2:$D$501=$A24)*(Reservas!$E$2:$E$501&lt;=W$3)*(Reservas!$F$2:$F$501&gt;W$3)*(Reservas!$O$2:$O$501&lt;&gt;"Cancelada")*(Reservas!$O$2:$O$501&lt;&gt;"Não compareceu"))&gt;0,"●",""))</f>
        <v/>
      </c>
      <c r="X24" s="19">
        <f>IF(OR($A24="",X$3=""),"",IF(SUMPRODUCT((Reservas!$D$2:$D$501=$A24)*(Reservas!$E$2:$E$501&lt;=X$3)*(Reservas!$F$2:$F$501&gt;X$3)*(Reservas!$O$2:$O$501&lt;&gt;"Cancelada")*(Reservas!$O$2:$O$501&lt;&gt;"Não compareceu"))&gt;0,"●",""))</f>
        <v/>
      </c>
      <c r="Y24" s="19">
        <f>IF(OR($A24="",Y$3=""),"",IF(SUMPRODUCT((Reservas!$D$2:$D$501=$A24)*(Reservas!$E$2:$E$501&lt;=Y$3)*(Reservas!$F$2:$F$501&gt;Y$3)*(Reservas!$O$2:$O$501&lt;&gt;"Cancelada")*(Reservas!$O$2:$O$501&lt;&gt;"Não compareceu"))&gt;0,"●",""))</f>
        <v/>
      </c>
      <c r="Z24" s="19">
        <f>IF(OR($A24="",Z$3=""),"",IF(SUMPRODUCT((Reservas!$D$2:$D$501=$A24)*(Reservas!$E$2:$E$501&lt;=Z$3)*(Reservas!$F$2:$F$501&gt;Z$3)*(Reservas!$O$2:$O$501&lt;&gt;"Cancelada")*(Reservas!$O$2:$O$501&lt;&gt;"Não compareceu"))&gt;0,"●",""))</f>
        <v/>
      </c>
      <c r="AA24" s="19">
        <f>IF(OR($A24="",AA$3=""),"",IF(SUMPRODUCT((Reservas!$D$2:$D$501=$A24)*(Reservas!$E$2:$E$501&lt;=AA$3)*(Reservas!$F$2:$F$501&gt;AA$3)*(Reservas!$O$2:$O$501&lt;&gt;"Cancelada")*(Reservas!$O$2:$O$501&lt;&gt;"Não compareceu"))&gt;0,"●",""))</f>
        <v/>
      </c>
      <c r="AB24" s="19">
        <f>IF(OR($A24="",AB$3=""),"",IF(SUMPRODUCT((Reservas!$D$2:$D$501=$A24)*(Reservas!$E$2:$E$501&lt;=AB$3)*(Reservas!$F$2:$F$501&gt;AB$3)*(Reservas!$O$2:$O$501&lt;&gt;"Cancelada")*(Reservas!$O$2:$O$501&lt;&gt;"Não compareceu"))&gt;0,"●",""))</f>
        <v/>
      </c>
      <c r="AC24" s="19">
        <f>IF(OR($A24="",AC$3=""),"",IF(SUMPRODUCT((Reservas!$D$2:$D$501=$A24)*(Reservas!$E$2:$E$501&lt;=AC$3)*(Reservas!$F$2:$F$501&gt;AC$3)*(Reservas!$O$2:$O$501&lt;&gt;"Cancelada")*(Reservas!$O$2:$O$501&lt;&gt;"Não compareceu"))&gt;0,"●",""))</f>
        <v/>
      </c>
      <c r="AD24" s="19">
        <f>IF(OR($A24="",AD$3=""),"",IF(SUMPRODUCT((Reservas!$D$2:$D$501=$A24)*(Reservas!$E$2:$E$501&lt;=AD$3)*(Reservas!$F$2:$F$501&gt;AD$3)*(Reservas!$O$2:$O$501&lt;&gt;"Cancelada")*(Reservas!$O$2:$O$501&lt;&gt;"Não compareceu"))&gt;0,"●",""))</f>
        <v/>
      </c>
      <c r="AE24" s="19">
        <f>IF(OR($A24="",AE$3=""),"",IF(SUMPRODUCT((Reservas!$D$2:$D$501=$A24)*(Reservas!$E$2:$E$501&lt;=AE$3)*(Reservas!$F$2:$F$501&gt;AE$3)*(Reservas!$O$2:$O$501&lt;&gt;"Cancelada")*(Reservas!$O$2:$O$501&lt;&gt;"Não compareceu"))&gt;0,"●",""))</f>
        <v/>
      </c>
      <c r="AF24" s="19">
        <f>IF(OR($A24="",AF$3=""),"",IF(SUMPRODUCT((Reservas!$D$2:$D$501=$A24)*(Reservas!$E$2:$E$501&lt;=AF$3)*(Reservas!$F$2:$F$501&gt;AF$3)*(Reservas!$O$2:$O$501&lt;&gt;"Cancelada")*(Reservas!$O$2:$O$501&lt;&gt;"Não compareceu"))&gt;0,"●",""))</f>
        <v/>
      </c>
    </row>
    <row r="25">
      <c r="A25" s="18">
        <f>IF(Quartos!A23="","",Quartos!A23)</f>
        <v/>
      </c>
      <c r="B25" s="19">
        <f>IF(OR($A25="",B$3=""),"",IF(SUMPRODUCT((Reservas!$D$2:$D$501=$A25)*(Reservas!$E$2:$E$501&lt;=B$3)*(Reservas!$F$2:$F$501&gt;B$3)*(Reservas!$O$2:$O$501&lt;&gt;"Cancelada")*(Reservas!$O$2:$O$501&lt;&gt;"Não compareceu"))&gt;0,"●",""))</f>
        <v/>
      </c>
      <c r="C25" s="19">
        <f>IF(OR($A25="",C$3=""),"",IF(SUMPRODUCT((Reservas!$D$2:$D$501=$A25)*(Reservas!$E$2:$E$501&lt;=C$3)*(Reservas!$F$2:$F$501&gt;C$3)*(Reservas!$O$2:$O$501&lt;&gt;"Cancelada")*(Reservas!$O$2:$O$501&lt;&gt;"Não compareceu"))&gt;0,"●",""))</f>
        <v/>
      </c>
      <c r="D25" s="19">
        <f>IF(OR($A25="",D$3=""),"",IF(SUMPRODUCT((Reservas!$D$2:$D$501=$A25)*(Reservas!$E$2:$E$501&lt;=D$3)*(Reservas!$F$2:$F$501&gt;D$3)*(Reservas!$O$2:$O$501&lt;&gt;"Cancelada")*(Reservas!$O$2:$O$501&lt;&gt;"Não compareceu"))&gt;0,"●",""))</f>
        <v/>
      </c>
      <c r="E25" s="19">
        <f>IF(OR($A25="",E$3=""),"",IF(SUMPRODUCT((Reservas!$D$2:$D$501=$A25)*(Reservas!$E$2:$E$501&lt;=E$3)*(Reservas!$F$2:$F$501&gt;E$3)*(Reservas!$O$2:$O$501&lt;&gt;"Cancelada")*(Reservas!$O$2:$O$501&lt;&gt;"Não compareceu"))&gt;0,"●",""))</f>
        <v/>
      </c>
      <c r="F25" s="19">
        <f>IF(OR($A25="",F$3=""),"",IF(SUMPRODUCT((Reservas!$D$2:$D$501=$A25)*(Reservas!$E$2:$E$501&lt;=F$3)*(Reservas!$F$2:$F$501&gt;F$3)*(Reservas!$O$2:$O$501&lt;&gt;"Cancelada")*(Reservas!$O$2:$O$501&lt;&gt;"Não compareceu"))&gt;0,"●",""))</f>
        <v/>
      </c>
      <c r="G25" s="19">
        <f>IF(OR($A25="",G$3=""),"",IF(SUMPRODUCT((Reservas!$D$2:$D$501=$A25)*(Reservas!$E$2:$E$501&lt;=G$3)*(Reservas!$F$2:$F$501&gt;G$3)*(Reservas!$O$2:$O$501&lt;&gt;"Cancelada")*(Reservas!$O$2:$O$501&lt;&gt;"Não compareceu"))&gt;0,"●",""))</f>
        <v/>
      </c>
      <c r="H25" s="19">
        <f>IF(OR($A25="",H$3=""),"",IF(SUMPRODUCT((Reservas!$D$2:$D$501=$A25)*(Reservas!$E$2:$E$501&lt;=H$3)*(Reservas!$F$2:$F$501&gt;H$3)*(Reservas!$O$2:$O$501&lt;&gt;"Cancelada")*(Reservas!$O$2:$O$501&lt;&gt;"Não compareceu"))&gt;0,"●",""))</f>
        <v/>
      </c>
      <c r="I25" s="19">
        <f>IF(OR($A25="",I$3=""),"",IF(SUMPRODUCT((Reservas!$D$2:$D$501=$A25)*(Reservas!$E$2:$E$501&lt;=I$3)*(Reservas!$F$2:$F$501&gt;I$3)*(Reservas!$O$2:$O$501&lt;&gt;"Cancelada")*(Reservas!$O$2:$O$501&lt;&gt;"Não compareceu"))&gt;0,"●",""))</f>
        <v/>
      </c>
      <c r="J25" s="19">
        <f>IF(OR($A25="",J$3=""),"",IF(SUMPRODUCT((Reservas!$D$2:$D$501=$A25)*(Reservas!$E$2:$E$501&lt;=J$3)*(Reservas!$F$2:$F$501&gt;J$3)*(Reservas!$O$2:$O$501&lt;&gt;"Cancelada")*(Reservas!$O$2:$O$501&lt;&gt;"Não compareceu"))&gt;0,"●",""))</f>
        <v/>
      </c>
      <c r="K25" s="19">
        <f>IF(OR($A25="",K$3=""),"",IF(SUMPRODUCT((Reservas!$D$2:$D$501=$A25)*(Reservas!$E$2:$E$501&lt;=K$3)*(Reservas!$F$2:$F$501&gt;K$3)*(Reservas!$O$2:$O$501&lt;&gt;"Cancelada")*(Reservas!$O$2:$O$501&lt;&gt;"Não compareceu"))&gt;0,"●",""))</f>
        <v/>
      </c>
      <c r="L25" s="19">
        <f>IF(OR($A25="",L$3=""),"",IF(SUMPRODUCT((Reservas!$D$2:$D$501=$A25)*(Reservas!$E$2:$E$501&lt;=L$3)*(Reservas!$F$2:$F$501&gt;L$3)*(Reservas!$O$2:$O$501&lt;&gt;"Cancelada")*(Reservas!$O$2:$O$501&lt;&gt;"Não compareceu"))&gt;0,"●",""))</f>
        <v/>
      </c>
      <c r="M25" s="19">
        <f>IF(OR($A25="",M$3=""),"",IF(SUMPRODUCT((Reservas!$D$2:$D$501=$A25)*(Reservas!$E$2:$E$501&lt;=M$3)*(Reservas!$F$2:$F$501&gt;M$3)*(Reservas!$O$2:$O$501&lt;&gt;"Cancelada")*(Reservas!$O$2:$O$501&lt;&gt;"Não compareceu"))&gt;0,"●",""))</f>
        <v/>
      </c>
      <c r="N25" s="19">
        <f>IF(OR($A25="",N$3=""),"",IF(SUMPRODUCT((Reservas!$D$2:$D$501=$A25)*(Reservas!$E$2:$E$501&lt;=N$3)*(Reservas!$F$2:$F$501&gt;N$3)*(Reservas!$O$2:$O$501&lt;&gt;"Cancelada")*(Reservas!$O$2:$O$501&lt;&gt;"Não compareceu"))&gt;0,"●",""))</f>
        <v/>
      </c>
      <c r="O25" s="19">
        <f>IF(OR($A25="",O$3=""),"",IF(SUMPRODUCT((Reservas!$D$2:$D$501=$A25)*(Reservas!$E$2:$E$501&lt;=O$3)*(Reservas!$F$2:$F$501&gt;O$3)*(Reservas!$O$2:$O$501&lt;&gt;"Cancelada")*(Reservas!$O$2:$O$501&lt;&gt;"Não compareceu"))&gt;0,"●",""))</f>
        <v/>
      </c>
      <c r="P25" s="19">
        <f>IF(OR($A25="",P$3=""),"",IF(SUMPRODUCT((Reservas!$D$2:$D$501=$A25)*(Reservas!$E$2:$E$501&lt;=P$3)*(Reservas!$F$2:$F$501&gt;P$3)*(Reservas!$O$2:$O$501&lt;&gt;"Cancelada")*(Reservas!$O$2:$O$501&lt;&gt;"Não compareceu"))&gt;0,"●",""))</f>
        <v/>
      </c>
      <c r="Q25" s="19">
        <f>IF(OR($A25="",Q$3=""),"",IF(SUMPRODUCT((Reservas!$D$2:$D$501=$A25)*(Reservas!$E$2:$E$501&lt;=Q$3)*(Reservas!$F$2:$F$501&gt;Q$3)*(Reservas!$O$2:$O$501&lt;&gt;"Cancelada")*(Reservas!$O$2:$O$501&lt;&gt;"Não compareceu"))&gt;0,"●",""))</f>
        <v/>
      </c>
      <c r="R25" s="19">
        <f>IF(OR($A25="",R$3=""),"",IF(SUMPRODUCT((Reservas!$D$2:$D$501=$A25)*(Reservas!$E$2:$E$501&lt;=R$3)*(Reservas!$F$2:$F$501&gt;R$3)*(Reservas!$O$2:$O$501&lt;&gt;"Cancelada")*(Reservas!$O$2:$O$501&lt;&gt;"Não compareceu"))&gt;0,"●",""))</f>
        <v/>
      </c>
      <c r="S25" s="19">
        <f>IF(OR($A25="",S$3=""),"",IF(SUMPRODUCT((Reservas!$D$2:$D$501=$A25)*(Reservas!$E$2:$E$501&lt;=S$3)*(Reservas!$F$2:$F$501&gt;S$3)*(Reservas!$O$2:$O$501&lt;&gt;"Cancelada")*(Reservas!$O$2:$O$501&lt;&gt;"Não compareceu"))&gt;0,"●",""))</f>
        <v/>
      </c>
      <c r="T25" s="19">
        <f>IF(OR($A25="",T$3=""),"",IF(SUMPRODUCT((Reservas!$D$2:$D$501=$A25)*(Reservas!$E$2:$E$501&lt;=T$3)*(Reservas!$F$2:$F$501&gt;T$3)*(Reservas!$O$2:$O$501&lt;&gt;"Cancelada")*(Reservas!$O$2:$O$501&lt;&gt;"Não compareceu"))&gt;0,"●",""))</f>
        <v/>
      </c>
      <c r="U25" s="19">
        <f>IF(OR($A25="",U$3=""),"",IF(SUMPRODUCT((Reservas!$D$2:$D$501=$A25)*(Reservas!$E$2:$E$501&lt;=U$3)*(Reservas!$F$2:$F$501&gt;U$3)*(Reservas!$O$2:$O$501&lt;&gt;"Cancelada")*(Reservas!$O$2:$O$501&lt;&gt;"Não compareceu"))&gt;0,"●",""))</f>
        <v/>
      </c>
      <c r="V25" s="19">
        <f>IF(OR($A25="",V$3=""),"",IF(SUMPRODUCT((Reservas!$D$2:$D$501=$A25)*(Reservas!$E$2:$E$501&lt;=V$3)*(Reservas!$F$2:$F$501&gt;V$3)*(Reservas!$O$2:$O$501&lt;&gt;"Cancelada")*(Reservas!$O$2:$O$501&lt;&gt;"Não compareceu"))&gt;0,"●",""))</f>
        <v/>
      </c>
      <c r="W25" s="19">
        <f>IF(OR($A25="",W$3=""),"",IF(SUMPRODUCT((Reservas!$D$2:$D$501=$A25)*(Reservas!$E$2:$E$501&lt;=W$3)*(Reservas!$F$2:$F$501&gt;W$3)*(Reservas!$O$2:$O$501&lt;&gt;"Cancelada")*(Reservas!$O$2:$O$501&lt;&gt;"Não compareceu"))&gt;0,"●",""))</f>
        <v/>
      </c>
      <c r="X25" s="19">
        <f>IF(OR($A25="",X$3=""),"",IF(SUMPRODUCT((Reservas!$D$2:$D$501=$A25)*(Reservas!$E$2:$E$501&lt;=X$3)*(Reservas!$F$2:$F$501&gt;X$3)*(Reservas!$O$2:$O$501&lt;&gt;"Cancelada")*(Reservas!$O$2:$O$501&lt;&gt;"Não compareceu"))&gt;0,"●",""))</f>
        <v/>
      </c>
      <c r="Y25" s="19">
        <f>IF(OR($A25="",Y$3=""),"",IF(SUMPRODUCT((Reservas!$D$2:$D$501=$A25)*(Reservas!$E$2:$E$501&lt;=Y$3)*(Reservas!$F$2:$F$501&gt;Y$3)*(Reservas!$O$2:$O$501&lt;&gt;"Cancelada")*(Reservas!$O$2:$O$501&lt;&gt;"Não compareceu"))&gt;0,"●",""))</f>
        <v/>
      </c>
      <c r="Z25" s="19">
        <f>IF(OR($A25="",Z$3=""),"",IF(SUMPRODUCT((Reservas!$D$2:$D$501=$A25)*(Reservas!$E$2:$E$501&lt;=Z$3)*(Reservas!$F$2:$F$501&gt;Z$3)*(Reservas!$O$2:$O$501&lt;&gt;"Cancelada")*(Reservas!$O$2:$O$501&lt;&gt;"Não compareceu"))&gt;0,"●",""))</f>
        <v/>
      </c>
      <c r="AA25" s="19">
        <f>IF(OR($A25="",AA$3=""),"",IF(SUMPRODUCT((Reservas!$D$2:$D$501=$A25)*(Reservas!$E$2:$E$501&lt;=AA$3)*(Reservas!$F$2:$F$501&gt;AA$3)*(Reservas!$O$2:$O$501&lt;&gt;"Cancelada")*(Reservas!$O$2:$O$501&lt;&gt;"Não compareceu"))&gt;0,"●",""))</f>
        <v/>
      </c>
      <c r="AB25" s="19">
        <f>IF(OR($A25="",AB$3=""),"",IF(SUMPRODUCT((Reservas!$D$2:$D$501=$A25)*(Reservas!$E$2:$E$501&lt;=AB$3)*(Reservas!$F$2:$F$501&gt;AB$3)*(Reservas!$O$2:$O$501&lt;&gt;"Cancelada")*(Reservas!$O$2:$O$501&lt;&gt;"Não compareceu"))&gt;0,"●",""))</f>
        <v/>
      </c>
      <c r="AC25" s="19">
        <f>IF(OR($A25="",AC$3=""),"",IF(SUMPRODUCT((Reservas!$D$2:$D$501=$A25)*(Reservas!$E$2:$E$501&lt;=AC$3)*(Reservas!$F$2:$F$501&gt;AC$3)*(Reservas!$O$2:$O$501&lt;&gt;"Cancelada")*(Reservas!$O$2:$O$501&lt;&gt;"Não compareceu"))&gt;0,"●",""))</f>
        <v/>
      </c>
      <c r="AD25" s="19">
        <f>IF(OR($A25="",AD$3=""),"",IF(SUMPRODUCT((Reservas!$D$2:$D$501=$A25)*(Reservas!$E$2:$E$501&lt;=AD$3)*(Reservas!$F$2:$F$501&gt;AD$3)*(Reservas!$O$2:$O$501&lt;&gt;"Cancelada")*(Reservas!$O$2:$O$501&lt;&gt;"Não compareceu"))&gt;0,"●",""))</f>
        <v/>
      </c>
      <c r="AE25" s="19">
        <f>IF(OR($A25="",AE$3=""),"",IF(SUMPRODUCT((Reservas!$D$2:$D$501=$A25)*(Reservas!$E$2:$E$501&lt;=AE$3)*(Reservas!$F$2:$F$501&gt;AE$3)*(Reservas!$O$2:$O$501&lt;&gt;"Cancelada")*(Reservas!$O$2:$O$501&lt;&gt;"Não compareceu"))&gt;0,"●",""))</f>
        <v/>
      </c>
      <c r="AF25" s="19">
        <f>IF(OR($A25="",AF$3=""),"",IF(SUMPRODUCT((Reservas!$D$2:$D$501=$A25)*(Reservas!$E$2:$E$501&lt;=AF$3)*(Reservas!$F$2:$F$501&gt;AF$3)*(Reservas!$O$2:$O$501&lt;&gt;"Cancelada")*(Reservas!$O$2:$O$501&lt;&gt;"Não compareceu"))&gt;0,"●",""))</f>
        <v/>
      </c>
    </row>
    <row r="26">
      <c r="A26" s="18">
        <f>IF(Quartos!A24="","",Quartos!A24)</f>
        <v/>
      </c>
      <c r="B26" s="19">
        <f>IF(OR($A26="",B$3=""),"",IF(SUMPRODUCT((Reservas!$D$2:$D$501=$A26)*(Reservas!$E$2:$E$501&lt;=B$3)*(Reservas!$F$2:$F$501&gt;B$3)*(Reservas!$O$2:$O$501&lt;&gt;"Cancelada")*(Reservas!$O$2:$O$501&lt;&gt;"Não compareceu"))&gt;0,"●",""))</f>
        <v/>
      </c>
      <c r="C26" s="19">
        <f>IF(OR($A26="",C$3=""),"",IF(SUMPRODUCT((Reservas!$D$2:$D$501=$A26)*(Reservas!$E$2:$E$501&lt;=C$3)*(Reservas!$F$2:$F$501&gt;C$3)*(Reservas!$O$2:$O$501&lt;&gt;"Cancelada")*(Reservas!$O$2:$O$501&lt;&gt;"Não compareceu"))&gt;0,"●",""))</f>
        <v/>
      </c>
      <c r="D26" s="19">
        <f>IF(OR($A26="",D$3=""),"",IF(SUMPRODUCT((Reservas!$D$2:$D$501=$A26)*(Reservas!$E$2:$E$501&lt;=D$3)*(Reservas!$F$2:$F$501&gt;D$3)*(Reservas!$O$2:$O$501&lt;&gt;"Cancelada")*(Reservas!$O$2:$O$501&lt;&gt;"Não compareceu"))&gt;0,"●",""))</f>
        <v/>
      </c>
      <c r="E26" s="19">
        <f>IF(OR($A26="",E$3=""),"",IF(SUMPRODUCT((Reservas!$D$2:$D$501=$A26)*(Reservas!$E$2:$E$501&lt;=E$3)*(Reservas!$F$2:$F$501&gt;E$3)*(Reservas!$O$2:$O$501&lt;&gt;"Cancelada")*(Reservas!$O$2:$O$501&lt;&gt;"Não compareceu"))&gt;0,"●",""))</f>
        <v/>
      </c>
      <c r="F26" s="19">
        <f>IF(OR($A26="",F$3=""),"",IF(SUMPRODUCT((Reservas!$D$2:$D$501=$A26)*(Reservas!$E$2:$E$501&lt;=F$3)*(Reservas!$F$2:$F$501&gt;F$3)*(Reservas!$O$2:$O$501&lt;&gt;"Cancelada")*(Reservas!$O$2:$O$501&lt;&gt;"Não compareceu"))&gt;0,"●",""))</f>
        <v/>
      </c>
      <c r="G26" s="19">
        <f>IF(OR($A26="",G$3=""),"",IF(SUMPRODUCT((Reservas!$D$2:$D$501=$A26)*(Reservas!$E$2:$E$501&lt;=G$3)*(Reservas!$F$2:$F$501&gt;G$3)*(Reservas!$O$2:$O$501&lt;&gt;"Cancelada")*(Reservas!$O$2:$O$501&lt;&gt;"Não compareceu"))&gt;0,"●",""))</f>
        <v/>
      </c>
      <c r="H26" s="19">
        <f>IF(OR($A26="",H$3=""),"",IF(SUMPRODUCT((Reservas!$D$2:$D$501=$A26)*(Reservas!$E$2:$E$501&lt;=H$3)*(Reservas!$F$2:$F$501&gt;H$3)*(Reservas!$O$2:$O$501&lt;&gt;"Cancelada")*(Reservas!$O$2:$O$501&lt;&gt;"Não compareceu"))&gt;0,"●",""))</f>
        <v/>
      </c>
      <c r="I26" s="19">
        <f>IF(OR($A26="",I$3=""),"",IF(SUMPRODUCT((Reservas!$D$2:$D$501=$A26)*(Reservas!$E$2:$E$501&lt;=I$3)*(Reservas!$F$2:$F$501&gt;I$3)*(Reservas!$O$2:$O$501&lt;&gt;"Cancelada")*(Reservas!$O$2:$O$501&lt;&gt;"Não compareceu"))&gt;0,"●",""))</f>
        <v/>
      </c>
      <c r="J26" s="19">
        <f>IF(OR($A26="",J$3=""),"",IF(SUMPRODUCT((Reservas!$D$2:$D$501=$A26)*(Reservas!$E$2:$E$501&lt;=J$3)*(Reservas!$F$2:$F$501&gt;J$3)*(Reservas!$O$2:$O$501&lt;&gt;"Cancelada")*(Reservas!$O$2:$O$501&lt;&gt;"Não compareceu"))&gt;0,"●",""))</f>
        <v/>
      </c>
      <c r="K26" s="19">
        <f>IF(OR($A26="",K$3=""),"",IF(SUMPRODUCT((Reservas!$D$2:$D$501=$A26)*(Reservas!$E$2:$E$501&lt;=K$3)*(Reservas!$F$2:$F$501&gt;K$3)*(Reservas!$O$2:$O$501&lt;&gt;"Cancelada")*(Reservas!$O$2:$O$501&lt;&gt;"Não compareceu"))&gt;0,"●",""))</f>
        <v/>
      </c>
      <c r="L26" s="19">
        <f>IF(OR($A26="",L$3=""),"",IF(SUMPRODUCT((Reservas!$D$2:$D$501=$A26)*(Reservas!$E$2:$E$501&lt;=L$3)*(Reservas!$F$2:$F$501&gt;L$3)*(Reservas!$O$2:$O$501&lt;&gt;"Cancelada")*(Reservas!$O$2:$O$501&lt;&gt;"Não compareceu"))&gt;0,"●",""))</f>
        <v/>
      </c>
      <c r="M26" s="19">
        <f>IF(OR($A26="",M$3=""),"",IF(SUMPRODUCT((Reservas!$D$2:$D$501=$A26)*(Reservas!$E$2:$E$501&lt;=M$3)*(Reservas!$F$2:$F$501&gt;M$3)*(Reservas!$O$2:$O$501&lt;&gt;"Cancelada")*(Reservas!$O$2:$O$501&lt;&gt;"Não compareceu"))&gt;0,"●",""))</f>
        <v/>
      </c>
      <c r="N26" s="19">
        <f>IF(OR($A26="",N$3=""),"",IF(SUMPRODUCT((Reservas!$D$2:$D$501=$A26)*(Reservas!$E$2:$E$501&lt;=N$3)*(Reservas!$F$2:$F$501&gt;N$3)*(Reservas!$O$2:$O$501&lt;&gt;"Cancelada")*(Reservas!$O$2:$O$501&lt;&gt;"Não compareceu"))&gt;0,"●",""))</f>
        <v/>
      </c>
      <c r="O26" s="19">
        <f>IF(OR($A26="",O$3=""),"",IF(SUMPRODUCT((Reservas!$D$2:$D$501=$A26)*(Reservas!$E$2:$E$501&lt;=O$3)*(Reservas!$F$2:$F$501&gt;O$3)*(Reservas!$O$2:$O$501&lt;&gt;"Cancelada")*(Reservas!$O$2:$O$501&lt;&gt;"Não compareceu"))&gt;0,"●",""))</f>
        <v/>
      </c>
      <c r="P26" s="19">
        <f>IF(OR($A26="",P$3=""),"",IF(SUMPRODUCT((Reservas!$D$2:$D$501=$A26)*(Reservas!$E$2:$E$501&lt;=P$3)*(Reservas!$F$2:$F$501&gt;P$3)*(Reservas!$O$2:$O$501&lt;&gt;"Cancelada")*(Reservas!$O$2:$O$501&lt;&gt;"Não compareceu"))&gt;0,"●",""))</f>
        <v/>
      </c>
      <c r="Q26" s="19">
        <f>IF(OR($A26="",Q$3=""),"",IF(SUMPRODUCT((Reservas!$D$2:$D$501=$A26)*(Reservas!$E$2:$E$501&lt;=Q$3)*(Reservas!$F$2:$F$501&gt;Q$3)*(Reservas!$O$2:$O$501&lt;&gt;"Cancelada")*(Reservas!$O$2:$O$501&lt;&gt;"Não compareceu"))&gt;0,"●",""))</f>
        <v/>
      </c>
      <c r="R26" s="19">
        <f>IF(OR($A26="",R$3=""),"",IF(SUMPRODUCT((Reservas!$D$2:$D$501=$A26)*(Reservas!$E$2:$E$501&lt;=R$3)*(Reservas!$F$2:$F$501&gt;R$3)*(Reservas!$O$2:$O$501&lt;&gt;"Cancelada")*(Reservas!$O$2:$O$501&lt;&gt;"Não compareceu"))&gt;0,"●",""))</f>
        <v/>
      </c>
      <c r="S26" s="19">
        <f>IF(OR($A26="",S$3=""),"",IF(SUMPRODUCT((Reservas!$D$2:$D$501=$A26)*(Reservas!$E$2:$E$501&lt;=S$3)*(Reservas!$F$2:$F$501&gt;S$3)*(Reservas!$O$2:$O$501&lt;&gt;"Cancelada")*(Reservas!$O$2:$O$501&lt;&gt;"Não compareceu"))&gt;0,"●",""))</f>
        <v/>
      </c>
      <c r="T26" s="19">
        <f>IF(OR($A26="",T$3=""),"",IF(SUMPRODUCT((Reservas!$D$2:$D$501=$A26)*(Reservas!$E$2:$E$501&lt;=T$3)*(Reservas!$F$2:$F$501&gt;T$3)*(Reservas!$O$2:$O$501&lt;&gt;"Cancelada")*(Reservas!$O$2:$O$501&lt;&gt;"Não compareceu"))&gt;0,"●",""))</f>
        <v/>
      </c>
      <c r="U26" s="19">
        <f>IF(OR($A26="",U$3=""),"",IF(SUMPRODUCT((Reservas!$D$2:$D$501=$A26)*(Reservas!$E$2:$E$501&lt;=U$3)*(Reservas!$F$2:$F$501&gt;U$3)*(Reservas!$O$2:$O$501&lt;&gt;"Cancelada")*(Reservas!$O$2:$O$501&lt;&gt;"Não compareceu"))&gt;0,"●",""))</f>
        <v/>
      </c>
      <c r="V26" s="19">
        <f>IF(OR($A26="",V$3=""),"",IF(SUMPRODUCT((Reservas!$D$2:$D$501=$A26)*(Reservas!$E$2:$E$501&lt;=V$3)*(Reservas!$F$2:$F$501&gt;V$3)*(Reservas!$O$2:$O$501&lt;&gt;"Cancelada")*(Reservas!$O$2:$O$501&lt;&gt;"Não compareceu"))&gt;0,"●",""))</f>
        <v/>
      </c>
      <c r="W26" s="19">
        <f>IF(OR($A26="",W$3=""),"",IF(SUMPRODUCT((Reservas!$D$2:$D$501=$A26)*(Reservas!$E$2:$E$501&lt;=W$3)*(Reservas!$F$2:$F$501&gt;W$3)*(Reservas!$O$2:$O$501&lt;&gt;"Cancelada")*(Reservas!$O$2:$O$501&lt;&gt;"Não compareceu"))&gt;0,"●",""))</f>
        <v/>
      </c>
      <c r="X26" s="19">
        <f>IF(OR($A26="",X$3=""),"",IF(SUMPRODUCT((Reservas!$D$2:$D$501=$A26)*(Reservas!$E$2:$E$501&lt;=X$3)*(Reservas!$F$2:$F$501&gt;X$3)*(Reservas!$O$2:$O$501&lt;&gt;"Cancelada")*(Reservas!$O$2:$O$501&lt;&gt;"Não compareceu"))&gt;0,"●",""))</f>
        <v/>
      </c>
      <c r="Y26" s="19">
        <f>IF(OR($A26="",Y$3=""),"",IF(SUMPRODUCT((Reservas!$D$2:$D$501=$A26)*(Reservas!$E$2:$E$501&lt;=Y$3)*(Reservas!$F$2:$F$501&gt;Y$3)*(Reservas!$O$2:$O$501&lt;&gt;"Cancelada")*(Reservas!$O$2:$O$501&lt;&gt;"Não compareceu"))&gt;0,"●",""))</f>
        <v/>
      </c>
      <c r="Z26" s="19">
        <f>IF(OR($A26="",Z$3=""),"",IF(SUMPRODUCT((Reservas!$D$2:$D$501=$A26)*(Reservas!$E$2:$E$501&lt;=Z$3)*(Reservas!$F$2:$F$501&gt;Z$3)*(Reservas!$O$2:$O$501&lt;&gt;"Cancelada")*(Reservas!$O$2:$O$501&lt;&gt;"Não compareceu"))&gt;0,"●",""))</f>
        <v/>
      </c>
      <c r="AA26" s="19">
        <f>IF(OR($A26="",AA$3=""),"",IF(SUMPRODUCT((Reservas!$D$2:$D$501=$A26)*(Reservas!$E$2:$E$501&lt;=AA$3)*(Reservas!$F$2:$F$501&gt;AA$3)*(Reservas!$O$2:$O$501&lt;&gt;"Cancelada")*(Reservas!$O$2:$O$501&lt;&gt;"Não compareceu"))&gt;0,"●",""))</f>
        <v/>
      </c>
      <c r="AB26" s="19">
        <f>IF(OR($A26="",AB$3=""),"",IF(SUMPRODUCT((Reservas!$D$2:$D$501=$A26)*(Reservas!$E$2:$E$501&lt;=AB$3)*(Reservas!$F$2:$F$501&gt;AB$3)*(Reservas!$O$2:$O$501&lt;&gt;"Cancelada")*(Reservas!$O$2:$O$501&lt;&gt;"Não compareceu"))&gt;0,"●",""))</f>
        <v/>
      </c>
      <c r="AC26" s="19">
        <f>IF(OR($A26="",AC$3=""),"",IF(SUMPRODUCT((Reservas!$D$2:$D$501=$A26)*(Reservas!$E$2:$E$501&lt;=AC$3)*(Reservas!$F$2:$F$501&gt;AC$3)*(Reservas!$O$2:$O$501&lt;&gt;"Cancelada")*(Reservas!$O$2:$O$501&lt;&gt;"Não compareceu"))&gt;0,"●",""))</f>
        <v/>
      </c>
      <c r="AD26" s="19">
        <f>IF(OR($A26="",AD$3=""),"",IF(SUMPRODUCT((Reservas!$D$2:$D$501=$A26)*(Reservas!$E$2:$E$501&lt;=AD$3)*(Reservas!$F$2:$F$501&gt;AD$3)*(Reservas!$O$2:$O$501&lt;&gt;"Cancelada")*(Reservas!$O$2:$O$501&lt;&gt;"Não compareceu"))&gt;0,"●",""))</f>
        <v/>
      </c>
      <c r="AE26" s="19">
        <f>IF(OR($A26="",AE$3=""),"",IF(SUMPRODUCT((Reservas!$D$2:$D$501=$A26)*(Reservas!$E$2:$E$501&lt;=AE$3)*(Reservas!$F$2:$F$501&gt;AE$3)*(Reservas!$O$2:$O$501&lt;&gt;"Cancelada")*(Reservas!$O$2:$O$501&lt;&gt;"Não compareceu"))&gt;0,"●",""))</f>
        <v/>
      </c>
      <c r="AF26" s="19">
        <f>IF(OR($A26="",AF$3=""),"",IF(SUMPRODUCT((Reservas!$D$2:$D$501=$A26)*(Reservas!$E$2:$E$501&lt;=AF$3)*(Reservas!$F$2:$F$501&gt;AF$3)*(Reservas!$O$2:$O$501&lt;&gt;"Cancelada")*(Reservas!$O$2:$O$501&lt;&gt;"Não compareceu"))&gt;0,"●",""))</f>
        <v/>
      </c>
    </row>
    <row r="27">
      <c r="A27" s="18">
        <f>IF(Quartos!A25="","",Quartos!A25)</f>
        <v/>
      </c>
      <c r="B27" s="19">
        <f>IF(OR($A27="",B$3=""),"",IF(SUMPRODUCT((Reservas!$D$2:$D$501=$A27)*(Reservas!$E$2:$E$501&lt;=B$3)*(Reservas!$F$2:$F$501&gt;B$3)*(Reservas!$O$2:$O$501&lt;&gt;"Cancelada")*(Reservas!$O$2:$O$501&lt;&gt;"Não compareceu"))&gt;0,"●",""))</f>
        <v/>
      </c>
      <c r="C27" s="19">
        <f>IF(OR($A27="",C$3=""),"",IF(SUMPRODUCT((Reservas!$D$2:$D$501=$A27)*(Reservas!$E$2:$E$501&lt;=C$3)*(Reservas!$F$2:$F$501&gt;C$3)*(Reservas!$O$2:$O$501&lt;&gt;"Cancelada")*(Reservas!$O$2:$O$501&lt;&gt;"Não compareceu"))&gt;0,"●",""))</f>
        <v/>
      </c>
      <c r="D27" s="19">
        <f>IF(OR($A27="",D$3=""),"",IF(SUMPRODUCT((Reservas!$D$2:$D$501=$A27)*(Reservas!$E$2:$E$501&lt;=D$3)*(Reservas!$F$2:$F$501&gt;D$3)*(Reservas!$O$2:$O$501&lt;&gt;"Cancelada")*(Reservas!$O$2:$O$501&lt;&gt;"Não compareceu"))&gt;0,"●",""))</f>
        <v/>
      </c>
      <c r="E27" s="19">
        <f>IF(OR($A27="",E$3=""),"",IF(SUMPRODUCT((Reservas!$D$2:$D$501=$A27)*(Reservas!$E$2:$E$501&lt;=E$3)*(Reservas!$F$2:$F$501&gt;E$3)*(Reservas!$O$2:$O$501&lt;&gt;"Cancelada")*(Reservas!$O$2:$O$501&lt;&gt;"Não compareceu"))&gt;0,"●",""))</f>
        <v/>
      </c>
      <c r="F27" s="19">
        <f>IF(OR($A27="",F$3=""),"",IF(SUMPRODUCT((Reservas!$D$2:$D$501=$A27)*(Reservas!$E$2:$E$501&lt;=F$3)*(Reservas!$F$2:$F$501&gt;F$3)*(Reservas!$O$2:$O$501&lt;&gt;"Cancelada")*(Reservas!$O$2:$O$501&lt;&gt;"Não compareceu"))&gt;0,"●",""))</f>
        <v/>
      </c>
      <c r="G27" s="19">
        <f>IF(OR($A27="",G$3=""),"",IF(SUMPRODUCT((Reservas!$D$2:$D$501=$A27)*(Reservas!$E$2:$E$501&lt;=G$3)*(Reservas!$F$2:$F$501&gt;G$3)*(Reservas!$O$2:$O$501&lt;&gt;"Cancelada")*(Reservas!$O$2:$O$501&lt;&gt;"Não compareceu"))&gt;0,"●",""))</f>
        <v/>
      </c>
      <c r="H27" s="19">
        <f>IF(OR($A27="",H$3=""),"",IF(SUMPRODUCT((Reservas!$D$2:$D$501=$A27)*(Reservas!$E$2:$E$501&lt;=H$3)*(Reservas!$F$2:$F$501&gt;H$3)*(Reservas!$O$2:$O$501&lt;&gt;"Cancelada")*(Reservas!$O$2:$O$501&lt;&gt;"Não compareceu"))&gt;0,"●",""))</f>
        <v/>
      </c>
      <c r="I27" s="19">
        <f>IF(OR($A27="",I$3=""),"",IF(SUMPRODUCT((Reservas!$D$2:$D$501=$A27)*(Reservas!$E$2:$E$501&lt;=I$3)*(Reservas!$F$2:$F$501&gt;I$3)*(Reservas!$O$2:$O$501&lt;&gt;"Cancelada")*(Reservas!$O$2:$O$501&lt;&gt;"Não compareceu"))&gt;0,"●",""))</f>
        <v/>
      </c>
      <c r="J27" s="19">
        <f>IF(OR($A27="",J$3=""),"",IF(SUMPRODUCT((Reservas!$D$2:$D$501=$A27)*(Reservas!$E$2:$E$501&lt;=J$3)*(Reservas!$F$2:$F$501&gt;J$3)*(Reservas!$O$2:$O$501&lt;&gt;"Cancelada")*(Reservas!$O$2:$O$501&lt;&gt;"Não compareceu"))&gt;0,"●",""))</f>
        <v/>
      </c>
      <c r="K27" s="19">
        <f>IF(OR($A27="",K$3=""),"",IF(SUMPRODUCT((Reservas!$D$2:$D$501=$A27)*(Reservas!$E$2:$E$501&lt;=K$3)*(Reservas!$F$2:$F$501&gt;K$3)*(Reservas!$O$2:$O$501&lt;&gt;"Cancelada")*(Reservas!$O$2:$O$501&lt;&gt;"Não compareceu"))&gt;0,"●",""))</f>
        <v/>
      </c>
      <c r="L27" s="19">
        <f>IF(OR($A27="",L$3=""),"",IF(SUMPRODUCT((Reservas!$D$2:$D$501=$A27)*(Reservas!$E$2:$E$501&lt;=L$3)*(Reservas!$F$2:$F$501&gt;L$3)*(Reservas!$O$2:$O$501&lt;&gt;"Cancelada")*(Reservas!$O$2:$O$501&lt;&gt;"Não compareceu"))&gt;0,"●",""))</f>
        <v/>
      </c>
      <c r="M27" s="19">
        <f>IF(OR($A27="",M$3=""),"",IF(SUMPRODUCT((Reservas!$D$2:$D$501=$A27)*(Reservas!$E$2:$E$501&lt;=M$3)*(Reservas!$F$2:$F$501&gt;M$3)*(Reservas!$O$2:$O$501&lt;&gt;"Cancelada")*(Reservas!$O$2:$O$501&lt;&gt;"Não compareceu"))&gt;0,"●",""))</f>
        <v/>
      </c>
      <c r="N27" s="19">
        <f>IF(OR($A27="",N$3=""),"",IF(SUMPRODUCT((Reservas!$D$2:$D$501=$A27)*(Reservas!$E$2:$E$501&lt;=N$3)*(Reservas!$F$2:$F$501&gt;N$3)*(Reservas!$O$2:$O$501&lt;&gt;"Cancelada")*(Reservas!$O$2:$O$501&lt;&gt;"Não compareceu"))&gt;0,"●",""))</f>
        <v/>
      </c>
      <c r="O27" s="19">
        <f>IF(OR($A27="",O$3=""),"",IF(SUMPRODUCT((Reservas!$D$2:$D$501=$A27)*(Reservas!$E$2:$E$501&lt;=O$3)*(Reservas!$F$2:$F$501&gt;O$3)*(Reservas!$O$2:$O$501&lt;&gt;"Cancelada")*(Reservas!$O$2:$O$501&lt;&gt;"Não compareceu"))&gt;0,"●",""))</f>
        <v/>
      </c>
      <c r="P27" s="19">
        <f>IF(OR($A27="",P$3=""),"",IF(SUMPRODUCT((Reservas!$D$2:$D$501=$A27)*(Reservas!$E$2:$E$501&lt;=P$3)*(Reservas!$F$2:$F$501&gt;P$3)*(Reservas!$O$2:$O$501&lt;&gt;"Cancelada")*(Reservas!$O$2:$O$501&lt;&gt;"Não compareceu"))&gt;0,"●",""))</f>
        <v/>
      </c>
      <c r="Q27" s="19">
        <f>IF(OR($A27="",Q$3=""),"",IF(SUMPRODUCT((Reservas!$D$2:$D$501=$A27)*(Reservas!$E$2:$E$501&lt;=Q$3)*(Reservas!$F$2:$F$501&gt;Q$3)*(Reservas!$O$2:$O$501&lt;&gt;"Cancelada")*(Reservas!$O$2:$O$501&lt;&gt;"Não compareceu"))&gt;0,"●",""))</f>
        <v/>
      </c>
      <c r="R27" s="19">
        <f>IF(OR($A27="",R$3=""),"",IF(SUMPRODUCT((Reservas!$D$2:$D$501=$A27)*(Reservas!$E$2:$E$501&lt;=R$3)*(Reservas!$F$2:$F$501&gt;R$3)*(Reservas!$O$2:$O$501&lt;&gt;"Cancelada")*(Reservas!$O$2:$O$501&lt;&gt;"Não compareceu"))&gt;0,"●",""))</f>
        <v/>
      </c>
      <c r="S27" s="19">
        <f>IF(OR($A27="",S$3=""),"",IF(SUMPRODUCT((Reservas!$D$2:$D$501=$A27)*(Reservas!$E$2:$E$501&lt;=S$3)*(Reservas!$F$2:$F$501&gt;S$3)*(Reservas!$O$2:$O$501&lt;&gt;"Cancelada")*(Reservas!$O$2:$O$501&lt;&gt;"Não compareceu"))&gt;0,"●",""))</f>
        <v/>
      </c>
      <c r="T27" s="19">
        <f>IF(OR($A27="",T$3=""),"",IF(SUMPRODUCT((Reservas!$D$2:$D$501=$A27)*(Reservas!$E$2:$E$501&lt;=T$3)*(Reservas!$F$2:$F$501&gt;T$3)*(Reservas!$O$2:$O$501&lt;&gt;"Cancelada")*(Reservas!$O$2:$O$501&lt;&gt;"Não compareceu"))&gt;0,"●",""))</f>
        <v/>
      </c>
      <c r="U27" s="19">
        <f>IF(OR($A27="",U$3=""),"",IF(SUMPRODUCT((Reservas!$D$2:$D$501=$A27)*(Reservas!$E$2:$E$501&lt;=U$3)*(Reservas!$F$2:$F$501&gt;U$3)*(Reservas!$O$2:$O$501&lt;&gt;"Cancelada")*(Reservas!$O$2:$O$501&lt;&gt;"Não compareceu"))&gt;0,"●",""))</f>
        <v/>
      </c>
      <c r="V27" s="19">
        <f>IF(OR($A27="",V$3=""),"",IF(SUMPRODUCT((Reservas!$D$2:$D$501=$A27)*(Reservas!$E$2:$E$501&lt;=V$3)*(Reservas!$F$2:$F$501&gt;V$3)*(Reservas!$O$2:$O$501&lt;&gt;"Cancelada")*(Reservas!$O$2:$O$501&lt;&gt;"Não compareceu"))&gt;0,"●",""))</f>
        <v/>
      </c>
      <c r="W27" s="19">
        <f>IF(OR($A27="",W$3=""),"",IF(SUMPRODUCT((Reservas!$D$2:$D$501=$A27)*(Reservas!$E$2:$E$501&lt;=W$3)*(Reservas!$F$2:$F$501&gt;W$3)*(Reservas!$O$2:$O$501&lt;&gt;"Cancelada")*(Reservas!$O$2:$O$501&lt;&gt;"Não compareceu"))&gt;0,"●",""))</f>
        <v/>
      </c>
      <c r="X27" s="19">
        <f>IF(OR($A27="",X$3=""),"",IF(SUMPRODUCT((Reservas!$D$2:$D$501=$A27)*(Reservas!$E$2:$E$501&lt;=X$3)*(Reservas!$F$2:$F$501&gt;X$3)*(Reservas!$O$2:$O$501&lt;&gt;"Cancelada")*(Reservas!$O$2:$O$501&lt;&gt;"Não compareceu"))&gt;0,"●",""))</f>
        <v/>
      </c>
      <c r="Y27" s="19">
        <f>IF(OR($A27="",Y$3=""),"",IF(SUMPRODUCT((Reservas!$D$2:$D$501=$A27)*(Reservas!$E$2:$E$501&lt;=Y$3)*(Reservas!$F$2:$F$501&gt;Y$3)*(Reservas!$O$2:$O$501&lt;&gt;"Cancelada")*(Reservas!$O$2:$O$501&lt;&gt;"Não compareceu"))&gt;0,"●",""))</f>
        <v/>
      </c>
      <c r="Z27" s="19">
        <f>IF(OR($A27="",Z$3=""),"",IF(SUMPRODUCT((Reservas!$D$2:$D$501=$A27)*(Reservas!$E$2:$E$501&lt;=Z$3)*(Reservas!$F$2:$F$501&gt;Z$3)*(Reservas!$O$2:$O$501&lt;&gt;"Cancelada")*(Reservas!$O$2:$O$501&lt;&gt;"Não compareceu"))&gt;0,"●",""))</f>
        <v/>
      </c>
      <c r="AA27" s="19">
        <f>IF(OR($A27="",AA$3=""),"",IF(SUMPRODUCT((Reservas!$D$2:$D$501=$A27)*(Reservas!$E$2:$E$501&lt;=AA$3)*(Reservas!$F$2:$F$501&gt;AA$3)*(Reservas!$O$2:$O$501&lt;&gt;"Cancelada")*(Reservas!$O$2:$O$501&lt;&gt;"Não compareceu"))&gt;0,"●",""))</f>
        <v/>
      </c>
      <c r="AB27" s="19">
        <f>IF(OR($A27="",AB$3=""),"",IF(SUMPRODUCT((Reservas!$D$2:$D$501=$A27)*(Reservas!$E$2:$E$501&lt;=AB$3)*(Reservas!$F$2:$F$501&gt;AB$3)*(Reservas!$O$2:$O$501&lt;&gt;"Cancelada")*(Reservas!$O$2:$O$501&lt;&gt;"Não compareceu"))&gt;0,"●",""))</f>
        <v/>
      </c>
      <c r="AC27" s="19">
        <f>IF(OR($A27="",AC$3=""),"",IF(SUMPRODUCT((Reservas!$D$2:$D$501=$A27)*(Reservas!$E$2:$E$501&lt;=AC$3)*(Reservas!$F$2:$F$501&gt;AC$3)*(Reservas!$O$2:$O$501&lt;&gt;"Cancelada")*(Reservas!$O$2:$O$501&lt;&gt;"Não compareceu"))&gt;0,"●",""))</f>
        <v/>
      </c>
      <c r="AD27" s="19">
        <f>IF(OR($A27="",AD$3=""),"",IF(SUMPRODUCT((Reservas!$D$2:$D$501=$A27)*(Reservas!$E$2:$E$501&lt;=AD$3)*(Reservas!$F$2:$F$501&gt;AD$3)*(Reservas!$O$2:$O$501&lt;&gt;"Cancelada")*(Reservas!$O$2:$O$501&lt;&gt;"Não compareceu"))&gt;0,"●",""))</f>
        <v/>
      </c>
      <c r="AE27" s="19">
        <f>IF(OR($A27="",AE$3=""),"",IF(SUMPRODUCT((Reservas!$D$2:$D$501=$A27)*(Reservas!$E$2:$E$501&lt;=AE$3)*(Reservas!$F$2:$F$501&gt;AE$3)*(Reservas!$O$2:$O$501&lt;&gt;"Cancelada")*(Reservas!$O$2:$O$501&lt;&gt;"Não compareceu"))&gt;0,"●",""))</f>
        <v/>
      </c>
      <c r="AF27" s="19">
        <f>IF(OR($A27="",AF$3=""),"",IF(SUMPRODUCT((Reservas!$D$2:$D$501=$A27)*(Reservas!$E$2:$E$501&lt;=AF$3)*(Reservas!$F$2:$F$501&gt;AF$3)*(Reservas!$O$2:$O$501&lt;&gt;"Cancelada")*(Reservas!$O$2:$O$501&lt;&gt;"Não compareceu"))&gt;0,"●",""))</f>
        <v/>
      </c>
    </row>
    <row r="28">
      <c r="A28" s="18">
        <f>IF(Quartos!A26="","",Quartos!A26)</f>
        <v/>
      </c>
      <c r="B28" s="19">
        <f>IF(OR($A28="",B$3=""),"",IF(SUMPRODUCT((Reservas!$D$2:$D$501=$A28)*(Reservas!$E$2:$E$501&lt;=B$3)*(Reservas!$F$2:$F$501&gt;B$3)*(Reservas!$O$2:$O$501&lt;&gt;"Cancelada")*(Reservas!$O$2:$O$501&lt;&gt;"Não compareceu"))&gt;0,"●",""))</f>
        <v/>
      </c>
      <c r="C28" s="19">
        <f>IF(OR($A28="",C$3=""),"",IF(SUMPRODUCT((Reservas!$D$2:$D$501=$A28)*(Reservas!$E$2:$E$501&lt;=C$3)*(Reservas!$F$2:$F$501&gt;C$3)*(Reservas!$O$2:$O$501&lt;&gt;"Cancelada")*(Reservas!$O$2:$O$501&lt;&gt;"Não compareceu"))&gt;0,"●",""))</f>
        <v/>
      </c>
      <c r="D28" s="19">
        <f>IF(OR($A28="",D$3=""),"",IF(SUMPRODUCT((Reservas!$D$2:$D$501=$A28)*(Reservas!$E$2:$E$501&lt;=D$3)*(Reservas!$F$2:$F$501&gt;D$3)*(Reservas!$O$2:$O$501&lt;&gt;"Cancelada")*(Reservas!$O$2:$O$501&lt;&gt;"Não compareceu"))&gt;0,"●",""))</f>
        <v/>
      </c>
      <c r="E28" s="19">
        <f>IF(OR($A28="",E$3=""),"",IF(SUMPRODUCT((Reservas!$D$2:$D$501=$A28)*(Reservas!$E$2:$E$501&lt;=E$3)*(Reservas!$F$2:$F$501&gt;E$3)*(Reservas!$O$2:$O$501&lt;&gt;"Cancelada")*(Reservas!$O$2:$O$501&lt;&gt;"Não compareceu"))&gt;0,"●",""))</f>
        <v/>
      </c>
      <c r="F28" s="19">
        <f>IF(OR($A28="",F$3=""),"",IF(SUMPRODUCT((Reservas!$D$2:$D$501=$A28)*(Reservas!$E$2:$E$501&lt;=F$3)*(Reservas!$F$2:$F$501&gt;F$3)*(Reservas!$O$2:$O$501&lt;&gt;"Cancelada")*(Reservas!$O$2:$O$501&lt;&gt;"Não compareceu"))&gt;0,"●",""))</f>
        <v/>
      </c>
      <c r="G28" s="19">
        <f>IF(OR($A28="",G$3=""),"",IF(SUMPRODUCT((Reservas!$D$2:$D$501=$A28)*(Reservas!$E$2:$E$501&lt;=G$3)*(Reservas!$F$2:$F$501&gt;G$3)*(Reservas!$O$2:$O$501&lt;&gt;"Cancelada")*(Reservas!$O$2:$O$501&lt;&gt;"Não compareceu"))&gt;0,"●",""))</f>
        <v/>
      </c>
      <c r="H28" s="19">
        <f>IF(OR($A28="",H$3=""),"",IF(SUMPRODUCT((Reservas!$D$2:$D$501=$A28)*(Reservas!$E$2:$E$501&lt;=H$3)*(Reservas!$F$2:$F$501&gt;H$3)*(Reservas!$O$2:$O$501&lt;&gt;"Cancelada")*(Reservas!$O$2:$O$501&lt;&gt;"Não compareceu"))&gt;0,"●",""))</f>
        <v/>
      </c>
      <c r="I28" s="19">
        <f>IF(OR($A28="",I$3=""),"",IF(SUMPRODUCT((Reservas!$D$2:$D$501=$A28)*(Reservas!$E$2:$E$501&lt;=I$3)*(Reservas!$F$2:$F$501&gt;I$3)*(Reservas!$O$2:$O$501&lt;&gt;"Cancelada")*(Reservas!$O$2:$O$501&lt;&gt;"Não compareceu"))&gt;0,"●",""))</f>
        <v/>
      </c>
      <c r="J28" s="19">
        <f>IF(OR($A28="",J$3=""),"",IF(SUMPRODUCT((Reservas!$D$2:$D$501=$A28)*(Reservas!$E$2:$E$501&lt;=J$3)*(Reservas!$F$2:$F$501&gt;J$3)*(Reservas!$O$2:$O$501&lt;&gt;"Cancelada")*(Reservas!$O$2:$O$501&lt;&gt;"Não compareceu"))&gt;0,"●",""))</f>
        <v/>
      </c>
      <c r="K28" s="19">
        <f>IF(OR($A28="",K$3=""),"",IF(SUMPRODUCT((Reservas!$D$2:$D$501=$A28)*(Reservas!$E$2:$E$501&lt;=K$3)*(Reservas!$F$2:$F$501&gt;K$3)*(Reservas!$O$2:$O$501&lt;&gt;"Cancelada")*(Reservas!$O$2:$O$501&lt;&gt;"Não compareceu"))&gt;0,"●",""))</f>
        <v/>
      </c>
      <c r="L28" s="19">
        <f>IF(OR($A28="",L$3=""),"",IF(SUMPRODUCT((Reservas!$D$2:$D$501=$A28)*(Reservas!$E$2:$E$501&lt;=L$3)*(Reservas!$F$2:$F$501&gt;L$3)*(Reservas!$O$2:$O$501&lt;&gt;"Cancelada")*(Reservas!$O$2:$O$501&lt;&gt;"Não compareceu"))&gt;0,"●",""))</f>
        <v/>
      </c>
      <c r="M28" s="19">
        <f>IF(OR($A28="",M$3=""),"",IF(SUMPRODUCT((Reservas!$D$2:$D$501=$A28)*(Reservas!$E$2:$E$501&lt;=M$3)*(Reservas!$F$2:$F$501&gt;M$3)*(Reservas!$O$2:$O$501&lt;&gt;"Cancelada")*(Reservas!$O$2:$O$501&lt;&gt;"Não compareceu"))&gt;0,"●",""))</f>
        <v/>
      </c>
      <c r="N28" s="19">
        <f>IF(OR($A28="",N$3=""),"",IF(SUMPRODUCT((Reservas!$D$2:$D$501=$A28)*(Reservas!$E$2:$E$501&lt;=N$3)*(Reservas!$F$2:$F$501&gt;N$3)*(Reservas!$O$2:$O$501&lt;&gt;"Cancelada")*(Reservas!$O$2:$O$501&lt;&gt;"Não compareceu"))&gt;0,"●",""))</f>
        <v/>
      </c>
      <c r="O28" s="19">
        <f>IF(OR($A28="",O$3=""),"",IF(SUMPRODUCT((Reservas!$D$2:$D$501=$A28)*(Reservas!$E$2:$E$501&lt;=O$3)*(Reservas!$F$2:$F$501&gt;O$3)*(Reservas!$O$2:$O$501&lt;&gt;"Cancelada")*(Reservas!$O$2:$O$501&lt;&gt;"Não compareceu"))&gt;0,"●",""))</f>
        <v/>
      </c>
      <c r="P28" s="19">
        <f>IF(OR($A28="",P$3=""),"",IF(SUMPRODUCT((Reservas!$D$2:$D$501=$A28)*(Reservas!$E$2:$E$501&lt;=P$3)*(Reservas!$F$2:$F$501&gt;P$3)*(Reservas!$O$2:$O$501&lt;&gt;"Cancelada")*(Reservas!$O$2:$O$501&lt;&gt;"Não compareceu"))&gt;0,"●",""))</f>
        <v/>
      </c>
      <c r="Q28" s="19">
        <f>IF(OR($A28="",Q$3=""),"",IF(SUMPRODUCT((Reservas!$D$2:$D$501=$A28)*(Reservas!$E$2:$E$501&lt;=Q$3)*(Reservas!$F$2:$F$501&gt;Q$3)*(Reservas!$O$2:$O$501&lt;&gt;"Cancelada")*(Reservas!$O$2:$O$501&lt;&gt;"Não compareceu"))&gt;0,"●",""))</f>
        <v/>
      </c>
      <c r="R28" s="19">
        <f>IF(OR($A28="",R$3=""),"",IF(SUMPRODUCT((Reservas!$D$2:$D$501=$A28)*(Reservas!$E$2:$E$501&lt;=R$3)*(Reservas!$F$2:$F$501&gt;R$3)*(Reservas!$O$2:$O$501&lt;&gt;"Cancelada")*(Reservas!$O$2:$O$501&lt;&gt;"Não compareceu"))&gt;0,"●",""))</f>
        <v/>
      </c>
      <c r="S28" s="19">
        <f>IF(OR($A28="",S$3=""),"",IF(SUMPRODUCT((Reservas!$D$2:$D$501=$A28)*(Reservas!$E$2:$E$501&lt;=S$3)*(Reservas!$F$2:$F$501&gt;S$3)*(Reservas!$O$2:$O$501&lt;&gt;"Cancelada")*(Reservas!$O$2:$O$501&lt;&gt;"Não compareceu"))&gt;0,"●",""))</f>
        <v/>
      </c>
      <c r="T28" s="19">
        <f>IF(OR($A28="",T$3=""),"",IF(SUMPRODUCT((Reservas!$D$2:$D$501=$A28)*(Reservas!$E$2:$E$501&lt;=T$3)*(Reservas!$F$2:$F$501&gt;T$3)*(Reservas!$O$2:$O$501&lt;&gt;"Cancelada")*(Reservas!$O$2:$O$501&lt;&gt;"Não compareceu"))&gt;0,"●",""))</f>
        <v/>
      </c>
      <c r="U28" s="19">
        <f>IF(OR($A28="",U$3=""),"",IF(SUMPRODUCT((Reservas!$D$2:$D$501=$A28)*(Reservas!$E$2:$E$501&lt;=U$3)*(Reservas!$F$2:$F$501&gt;U$3)*(Reservas!$O$2:$O$501&lt;&gt;"Cancelada")*(Reservas!$O$2:$O$501&lt;&gt;"Não compareceu"))&gt;0,"●",""))</f>
        <v/>
      </c>
      <c r="V28" s="19">
        <f>IF(OR($A28="",V$3=""),"",IF(SUMPRODUCT((Reservas!$D$2:$D$501=$A28)*(Reservas!$E$2:$E$501&lt;=V$3)*(Reservas!$F$2:$F$501&gt;V$3)*(Reservas!$O$2:$O$501&lt;&gt;"Cancelada")*(Reservas!$O$2:$O$501&lt;&gt;"Não compareceu"))&gt;0,"●",""))</f>
        <v/>
      </c>
      <c r="W28" s="19">
        <f>IF(OR($A28="",W$3=""),"",IF(SUMPRODUCT((Reservas!$D$2:$D$501=$A28)*(Reservas!$E$2:$E$501&lt;=W$3)*(Reservas!$F$2:$F$501&gt;W$3)*(Reservas!$O$2:$O$501&lt;&gt;"Cancelada")*(Reservas!$O$2:$O$501&lt;&gt;"Não compareceu"))&gt;0,"●",""))</f>
        <v/>
      </c>
      <c r="X28" s="19">
        <f>IF(OR($A28="",X$3=""),"",IF(SUMPRODUCT((Reservas!$D$2:$D$501=$A28)*(Reservas!$E$2:$E$501&lt;=X$3)*(Reservas!$F$2:$F$501&gt;X$3)*(Reservas!$O$2:$O$501&lt;&gt;"Cancelada")*(Reservas!$O$2:$O$501&lt;&gt;"Não compareceu"))&gt;0,"●",""))</f>
        <v/>
      </c>
      <c r="Y28" s="19">
        <f>IF(OR($A28="",Y$3=""),"",IF(SUMPRODUCT((Reservas!$D$2:$D$501=$A28)*(Reservas!$E$2:$E$501&lt;=Y$3)*(Reservas!$F$2:$F$501&gt;Y$3)*(Reservas!$O$2:$O$501&lt;&gt;"Cancelada")*(Reservas!$O$2:$O$501&lt;&gt;"Não compareceu"))&gt;0,"●",""))</f>
        <v/>
      </c>
      <c r="Z28" s="19">
        <f>IF(OR($A28="",Z$3=""),"",IF(SUMPRODUCT((Reservas!$D$2:$D$501=$A28)*(Reservas!$E$2:$E$501&lt;=Z$3)*(Reservas!$F$2:$F$501&gt;Z$3)*(Reservas!$O$2:$O$501&lt;&gt;"Cancelada")*(Reservas!$O$2:$O$501&lt;&gt;"Não compareceu"))&gt;0,"●",""))</f>
        <v/>
      </c>
      <c r="AA28" s="19">
        <f>IF(OR($A28="",AA$3=""),"",IF(SUMPRODUCT((Reservas!$D$2:$D$501=$A28)*(Reservas!$E$2:$E$501&lt;=AA$3)*(Reservas!$F$2:$F$501&gt;AA$3)*(Reservas!$O$2:$O$501&lt;&gt;"Cancelada")*(Reservas!$O$2:$O$501&lt;&gt;"Não compareceu"))&gt;0,"●",""))</f>
        <v/>
      </c>
      <c r="AB28" s="19">
        <f>IF(OR($A28="",AB$3=""),"",IF(SUMPRODUCT((Reservas!$D$2:$D$501=$A28)*(Reservas!$E$2:$E$501&lt;=AB$3)*(Reservas!$F$2:$F$501&gt;AB$3)*(Reservas!$O$2:$O$501&lt;&gt;"Cancelada")*(Reservas!$O$2:$O$501&lt;&gt;"Não compareceu"))&gt;0,"●",""))</f>
        <v/>
      </c>
      <c r="AC28" s="19">
        <f>IF(OR($A28="",AC$3=""),"",IF(SUMPRODUCT((Reservas!$D$2:$D$501=$A28)*(Reservas!$E$2:$E$501&lt;=AC$3)*(Reservas!$F$2:$F$501&gt;AC$3)*(Reservas!$O$2:$O$501&lt;&gt;"Cancelada")*(Reservas!$O$2:$O$501&lt;&gt;"Não compareceu"))&gt;0,"●",""))</f>
        <v/>
      </c>
      <c r="AD28" s="19">
        <f>IF(OR($A28="",AD$3=""),"",IF(SUMPRODUCT((Reservas!$D$2:$D$501=$A28)*(Reservas!$E$2:$E$501&lt;=AD$3)*(Reservas!$F$2:$F$501&gt;AD$3)*(Reservas!$O$2:$O$501&lt;&gt;"Cancelada")*(Reservas!$O$2:$O$501&lt;&gt;"Não compareceu"))&gt;0,"●",""))</f>
        <v/>
      </c>
      <c r="AE28" s="19">
        <f>IF(OR($A28="",AE$3=""),"",IF(SUMPRODUCT((Reservas!$D$2:$D$501=$A28)*(Reservas!$E$2:$E$501&lt;=AE$3)*(Reservas!$F$2:$F$501&gt;AE$3)*(Reservas!$O$2:$O$501&lt;&gt;"Cancelada")*(Reservas!$O$2:$O$501&lt;&gt;"Não compareceu"))&gt;0,"●",""))</f>
        <v/>
      </c>
      <c r="AF28" s="19">
        <f>IF(OR($A28="",AF$3=""),"",IF(SUMPRODUCT((Reservas!$D$2:$D$501=$A28)*(Reservas!$E$2:$E$501&lt;=AF$3)*(Reservas!$F$2:$F$501&gt;AF$3)*(Reservas!$O$2:$O$501&lt;&gt;"Cancelada")*(Reservas!$O$2:$O$501&lt;&gt;"Não compareceu"))&gt;0,"●",""))</f>
        <v/>
      </c>
    </row>
    <row r="29">
      <c r="A29" s="18">
        <f>IF(Quartos!A27="","",Quartos!A27)</f>
        <v/>
      </c>
      <c r="B29" s="19">
        <f>IF(OR($A29="",B$3=""),"",IF(SUMPRODUCT((Reservas!$D$2:$D$501=$A29)*(Reservas!$E$2:$E$501&lt;=B$3)*(Reservas!$F$2:$F$501&gt;B$3)*(Reservas!$O$2:$O$501&lt;&gt;"Cancelada")*(Reservas!$O$2:$O$501&lt;&gt;"Não compareceu"))&gt;0,"●",""))</f>
        <v/>
      </c>
      <c r="C29" s="19">
        <f>IF(OR($A29="",C$3=""),"",IF(SUMPRODUCT((Reservas!$D$2:$D$501=$A29)*(Reservas!$E$2:$E$501&lt;=C$3)*(Reservas!$F$2:$F$501&gt;C$3)*(Reservas!$O$2:$O$501&lt;&gt;"Cancelada")*(Reservas!$O$2:$O$501&lt;&gt;"Não compareceu"))&gt;0,"●",""))</f>
        <v/>
      </c>
      <c r="D29" s="19">
        <f>IF(OR($A29="",D$3=""),"",IF(SUMPRODUCT((Reservas!$D$2:$D$501=$A29)*(Reservas!$E$2:$E$501&lt;=D$3)*(Reservas!$F$2:$F$501&gt;D$3)*(Reservas!$O$2:$O$501&lt;&gt;"Cancelada")*(Reservas!$O$2:$O$501&lt;&gt;"Não compareceu"))&gt;0,"●",""))</f>
        <v/>
      </c>
      <c r="E29" s="19">
        <f>IF(OR($A29="",E$3=""),"",IF(SUMPRODUCT((Reservas!$D$2:$D$501=$A29)*(Reservas!$E$2:$E$501&lt;=E$3)*(Reservas!$F$2:$F$501&gt;E$3)*(Reservas!$O$2:$O$501&lt;&gt;"Cancelada")*(Reservas!$O$2:$O$501&lt;&gt;"Não compareceu"))&gt;0,"●",""))</f>
        <v/>
      </c>
      <c r="F29" s="19">
        <f>IF(OR($A29="",F$3=""),"",IF(SUMPRODUCT((Reservas!$D$2:$D$501=$A29)*(Reservas!$E$2:$E$501&lt;=F$3)*(Reservas!$F$2:$F$501&gt;F$3)*(Reservas!$O$2:$O$501&lt;&gt;"Cancelada")*(Reservas!$O$2:$O$501&lt;&gt;"Não compareceu"))&gt;0,"●",""))</f>
        <v/>
      </c>
      <c r="G29" s="19">
        <f>IF(OR($A29="",G$3=""),"",IF(SUMPRODUCT((Reservas!$D$2:$D$501=$A29)*(Reservas!$E$2:$E$501&lt;=G$3)*(Reservas!$F$2:$F$501&gt;G$3)*(Reservas!$O$2:$O$501&lt;&gt;"Cancelada")*(Reservas!$O$2:$O$501&lt;&gt;"Não compareceu"))&gt;0,"●",""))</f>
        <v/>
      </c>
      <c r="H29" s="19">
        <f>IF(OR($A29="",H$3=""),"",IF(SUMPRODUCT((Reservas!$D$2:$D$501=$A29)*(Reservas!$E$2:$E$501&lt;=H$3)*(Reservas!$F$2:$F$501&gt;H$3)*(Reservas!$O$2:$O$501&lt;&gt;"Cancelada")*(Reservas!$O$2:$O$501&lt;&gt;"Não compareceu"))&gt;0,"●",""))</f>
        <v/>
      </c>
      <c r="I29" s="19">
        <f>IF(OR($A29="",I$3=""),"",IF(SUMPRODUCT((Reservas!$D$2:$D$501=$A29)*(Reservas!$E$2:$E$501&lt;=I$3)*(Reservas!$F$2:$F$501&gt;I$3)*(Reservas!$O$2:$O$501&lt;&gt;"Cancelada")*(Reservas!$O$2:$O$501&lt;&gt;"Não compareceu"))&gt;0,"●",""))</f>
        <v/>
      </c>
      <c r="J29" s="19">
        <f>IF(OR($A29="",J$3=""),"",IF(SUMPRODUCT((Reservas!$D$2:$D$501=$A29)*(Reservas!$E$2:$E$501&lt;=J$3)*(Reservas!$F$2:$F$501&gt;J$3)*(Reservas!$O$2:$O$501&lt;&gt;"Cancelada")*(Reservas!$O$2:$O$501&lt;&gt;"Não compareceu"))&gt;0,"●",""))</f>
        <v/>
      </c>
      <c r="K29" s="19">
        <f>IF(OR($A29="",K$3=""),"",IF(SUMPRODUCT((Reservas!$D$2:$D$501=$A29)*(Reservas!$E$2:$E$501&lt;=K$3)*(Reservas!$F$2:$F$501&gt;K$3)*(Reservas!$O$2:$O$501&lt;&gt;"Cancelada")*(Reservas!$O$2:$O$501&lt;&gt;"Não compareceu"))&gt;0,"●",""))</f>
        <v/>
      </c>
      <c r="L29" s="19">
        <f>IF(OR($A29="",L$3=""),"",IF(SUMPRODUCT((Reservas!$D$2:$D$501=$A29)*(Reservas!$E$2:$E$501&lt;=L$3)*(Reservas!$F$2:$F$501&gt;L$3)*(Reservas!$O$2:$O$501&lt;&gt;"Cancelada")*(Reservas!$O$2:$O$501&lt;&gt;"Não compareceu"))&gt;0,"●",""))</f>
        <v/>
      </c>
      <c r="M29" s="19">
        <f>IF(OR($A29="",M$3=""),"",IF(SUMPRODUCT((Reservas!$D$2:$D$501=$A29)*(Reservas!$E$2:$E$501&lt;=M$3)*(Reservas!$F$2:$F$501&gt;M$3)*(Reservas!$O$2:$O$501&lt;&gt;"Cancelada")*(Reservas!$O$2:$O$501&lt;&gt;"Não compareceu"))&gt;0,"●",""))</f>
        <v/>
      </c>
      <c r="N29" s="19">
        <f>IF(OR($A29="",N$3=""),"",IF(SUMPRODUCT((Reservas!$D$2:$D$501=$A29)*(Reservas!$E$2:$E$501&lt;=N$3)*(Reservas!$F$2:$F$501&gt;N$3)*(Reservas!$O$2:$O$501&lt;&gt;"Cancelada")*(Reservas!$O$2:$O$501&lt;&gt;"Não compareceu"))&gt;0,"●",""))</f>
        <v/>
      </c>
      <c r="O29" s="19">
        <f>IF(OR($A29="",O$3=""),"",IF(SUMPRODUCT((Reservas!$D$2:$D$501=$A29)*(Reservas!$E$2:$E$501&lt;=O$3)*(Reservas!$F$2:$F$501&gt;O$3)*(Reservas!$O$2:$O$501&lt;&gt;"Cancelada")*(Reservas!$O$2:$O$501&lt;&gt;"Não compareceu"))&gt;0,"●",""))</f>
        <v/>
      </c>
      <c r="P29" s="19">
        <f>IF(OR($A29="",P$3=""),"",IF(SUMPRODUCT((Reservas!$D$2:$D$501=$A29)*(Reservas!$E$2:$E$501&lt;=P$3)*(Reservas!$F$2:$F$501&gt;P$3)*(Reservas!$O$2:$O$501&lt;&gt;"Cancelada")*(Reservas!$O$2:$O$501&lt;&gt;"Não compareceu"))&gt;0,"●",""))</f>
        <v/>
      </c>
      <c r="Q29" s="19">
        <f>IF(OR($A29="",Q$3=""),"",IF(SUMPRODUCT((Reservas!$D$2:$D$501=$A29)*(Reservas!$E$2:$E$501&lt;=Q$3)*(Reservas!$F$2:$F$501&gt;Q$3)*(Reservas!$O$2:$O$501&lt;&gt;"Cancelada")*(Reservas!$O$2:$O$501&lt;&gt;"Não compareceu"))&gt;0,"●",""))</f>
        <v/>
      </c>
      <c r="R29" s="19">
        <f>IF(OR($A29="",R$3=""),"",IF(SUMPRODUCT((Reservas!$D$2:$D$501=$A29)*(Reservas!$E$2:$E$501&lt;=R$3)*(Reservas!$F$2:$F$501&gt;R$3)*(Reservas!$O$2:$O$501&lt;&gt;"Cancelada")*(Reservas!$O$2:$O$501&lt;&gt;"Não compareceu"))&gt;0,"●",""))</f>
        <v/>
      </c>
      <c r="S29" s="19">
        <f>IF(OR($A29="",S$3=""),"",IF(SUMPRODUCT((Reservas!$D$2:$D$501=$A29)*(Reservas!$E$2:$E$501&lt;=S$3)*(Reservas!$F$2:$F$501&gt;S$3)*(Reservas!$O$2:$O$501&lt;&gt;"Cancelada")*(Reservas!$O$2:$O$501&lt;&gt;"Não compareceu"))&gt;0,"●",""))</f>
        <v/>
      </c>
      <c r="T29" s="19">
        <f>IF(OR($A29="",T$3=""),"",IF(SUMPRODUCT((Reservas!$D$2:$D$501=$A29)*(Reservas!$E$2:$E$501&lt;=T$3)*(Reservas!$F$2:$F$501&gt;T$3)*(Reservas!$O$2:$O$501&lt;&gt;"Cancelada")*(Reservas!$O$2:$O$501&lt;&gt;"Não compareceu"))&gt;0,"●",""))</f>
        <v/>
      </c>
      <c r="U29" s="19">
        <f>IF(OR($A29="",U$3=""),"",IF(SUMPRODUCT((Reservas!$D$2:$D$501=$A29)*(Reservas!$E$2:$E$501&lt;=U$3)*(Reservas!$F$2:$F$501&gt;U$3)*(Reservas!$O$2:$O$501&lt;&gt;"Cancelada")*(Reservas!$O$2:$O$501&lt;&gt;"Não compareceu"))&gt;0,"●",""))</f>
        <v/>
      </c>
      <c r="V29" s="19">
        <f>IF(OR($A29="",V$3=""),"",IF(SUMPRODUCT((Reservas!$D$2:$D$501=$A29)*(Reservas!$E$2:$E$501&lt;=V$3)*(Reservas!$F$2:$F$501&gt;V$3)*(Reservas!$O$2:$O$501&lt;&gt;"Cancelada")*(Reservas!$O$2:$O$501&lt;&gt;"Não compareceu"))&gt;0,"●",""))</f>
        <v/>
      </c>
      <c r="W29" s="19">
        <f>IF(OR($A29="",W$3=""),"",IF(SUMPRODUCT((Reservas!$D$2:$D$501=$A29)*(Reservas!$E$2:$E$501&lt;=W$3)*(Reservas!$F$2:$F$501&gt;W$3)*(Reservas!$O$2:$O$501&lt;&gt;"Cancelada")*(Reservas!$O$2:$O$501&lt;&gt;"Não compareceu"))&gt;0,"●",""))</f>
        <v/>
      </c>
      <c r="X29" s="19">
        <f>IF(OR($A29="",X$3=""),"",IF(SUMPRODUCT((Reservas!$D$2:$D$501=$A29)*(Reservas!$E$2:$E$501&lt;=X$3)*(Reservas!$F$2:$F$501&gt;X$3)*(Reservas!$O$2:$O$501&lt;&gt;"Cancelada")*(Reservas!$O$2:$O$501&lt;&gt;"Não compareceu"))&gt;0,"●",""))</f>
        <v/>
      </c>
      <c r="Y29" s="19">
        <f>IF(OR($A29="",Y$3=""),"",IF(SUMPRODUCT((Reservas!$D$2:$D$501=$A29)*(Reservas!$E$2:$E$501&lt;=Y$3)*(Reservas!$F$2:$F$501&gt;Y$3)*(Reservas!$O$2:$O$501&lt;&gt;"Cancelada")*(Reservas!$O$2:$O$501&lt;&gt;"Não compareceu"))&gt;0,"●",""))</f>
        <v/>
      </c>
      <c r="Z29" s="19">
        <f>IF(OR($A29="",Z$3=""),"",IF(SUMPRODUCT((Reservas!$D$2:$D$501=$A29)*(Reservas!$E$2:$E$501&lt;=Z$3)*(Reservas!$F$2:$F$501&gt;Z$3)*(Reservas!$O$2:$O$501&lt;&gt;"Cancelada")*(Reservas!$O$2:$O$501&lt;&gt;"Não compareceu"))&gt;0,"●",""))</f>
        <v/>
      </c>
      <c r="AA29" s="19">
        <f>IF(OR($A29="",AA$3=""),"",IF(SUMPRODUCT((Reservas!$D$2:$D$501=$A29)*(Reservas!$E$2:$E$501&lt;=AA$3)*(Reservas!$F$2:$F$501&gt;AA$3)*(Reservas!$O$2:$O$501&lt;&gt;"Cancelada")*(Reservas!$O$2:$O$501&lt;&gt;"Não compareceu"))&gt;0,"●",""))</f>
        <v/>
      </c>
      <c r="AB29" s="19">
        <f>IF(OR($A29="",AB$3=""),"",IF(SUMPRODUCT((Reservas!$D$2:$D$501=$A29)*(Reservas!$E$2:$E$501&lt;=AB$3)*(Reservas!$F$2:$F$501&gt;AB$3)*(Reservas!$O$2:$O$501&lt;&gt;"Cancelada")*(Reservas!$O$2:$O$501&lt;&gt;"Não compareceu"))&gt;0,"●",""))</f>
        <v/>
      </c>
      <c r="AC29" s="19">
        <f>IF(OR($A29="",AC$3=""),"",IF(SUMPRODUCT((Reservas!$D$2:$D$501=$A29)*(Reservas!$E$2:$E$501&lt;=AC$3)*(Reservas!$F$2:$F$501&gt;AC$3)*(Reservas!$O$2:$O$501&lt;&gt;"Cancelada")*(Reservas!$O$2:$O$501&lt;&gt;"Não compareceu"))&gt;0,"●",""))</f>
        <v/>
      </c>
      <c r="AD29" s="19">
        <f>IF(OR($A29="",AD$3=""),"",IF(SUMPRODUCT((Reservas!$D$2:$D$501=$A29)*(Reservas!$E$2:$E$501&lt;=AD$3)*(Reservas!$F$2:$F$501&gt;AD$3)*(Reservas!$O$2:$O$501&lt;&gt;"Cancelada")*(Reservas!$O$2:$O$501&lt;&gt;"Não compareceu"))&gt;0,"●",""))</f>
        <v/>
      </c>
      <c r="AE29" s="19">
        <f>IF(OR($A29="",AE$3=""),"",IF(SUMPRODUCT((Reservas!$D$2:$D$501=$A29)*(Reservas!$E$2:$E$501&lt;=AE$3)*(Reservas!$F$2:$F$501&gt;AE$3)*(Reservas!$O$2:$O$501&lt;&gt;"Cancelada")*(Reservas!$O$2:$O$501&lt;&gt;"Não compareceu"))&gt;0,"●",""))</f>
        <v/>
      </c>
      <c r="AF29" s="19">
        <f>IF(OR($A29="",AF$3=""),"",IF(SUMPRODUCT((Reservas!$D$2:$D$501=$A29)*(Reservas!$E$2:$E$501&lt;=AF$3)*(Reservas!$F$2:$F$501&gt;AF$3)*(Reservas!$O$2:$O$501&lt;&gt;"Cancelada")*(Reservas!$O$2:$O$501&lt;&gt;"Não compareceu"))&gt;0,"●",""))</f>
        <v/>
      </c>
    </row>
    <row r="30">
      <c r="A30" s="18">
        <f>IF(Quartos!A28="","",Quartos!A28)</f>
        <v/>
      </c>
      <c r="B30" s="19">
        <f>IF(OR($A30="",B$3=""),"",IF(SUMPRODUCT((Reservas!$D$2:$D$501=$A30)*(Reservas!$E$2:$E$501&lt;=B$3)*(Reservas!$F$2:$F$501&gt;B$3)*(Reservas!$O$2:$O$501&lt;&gt;"Cancelada")*(Reservas!$O$2:$O$501&lt;&gt;"Não compareceu"))&gt;0,"●",""))</f>
        <v/>
      </c>
      <c r="C30" s="19">
        <f>IF(OR($A30="",C$3=""),"",IF(SUMPRODUCT((Reservas!$D$2:$D$501=$A30)*(Reservas!$E$2:$E$501&lt;=C$3)*(Reservas!$F$2:$F$501&gt;C$3)*(Reservas!$O$2:$O$501&lt;&gt;"Cancelada")*(Reservas!$O$2:$O$501&lt;&gt;"Não compareceu"))&gt;0,"●",""))</f>
        <v/>
      </c>
      <c r="D30" s="19">
        <f>IF(OR($A30="",D$3=""),"",IF(SUMPRODUCT((Reservas!$D$2:$D$501=$A30)*(Reservas!$E$2:$E$501&lt;=D$3)*(Reservas!$F$2:$F$501&gt;D$3)*(Reservas!$O$2:$O$501&lt;&gt;"Cancelada")*(Reservas!$O$2:$O$501&lt;&gt;"Não compareceu"))&gt;0,"●",""))</f>
        <v/>
      </c>
      <c r="E30" s="19">
        <f>IF(OR($A30="",E$3=""),"",IF(SUMPRODUCT((Reservas!$D$2:$D$501=$A30)*(Reservas!$E$2:$E$501&lt;=E$3)*(Reservas!$F$2:$F$501&gt;E$3)*(Reservas!$O$2:$O$501&lt;&gt;"Cancelada")*(Reservas!$O$2:$O$501&lt;&gt;"Não compareceu"))&gt;0,"●",""))</f>
        <v/>
      </c>
      <c r="F30" s="19">
        <f>IF(OR($A30="",F$3=""),"",IF(SUMPRODUCT((Reservas!$D$2:$D$501=$A30)*(Reservas!$E$2:$E$501&lt;=F$3)*(Reservas!$F$2:$F$501&gt;F$3)*(Reservas!$O$2:$O$501&lt;&gt;"Cancelada")*(Reservas!$O$2:$O$501&lt;&gt;"Não compareceu"))&gt;0,"●",""))</f>
        <v/>
      </c>
      <c r="G30" s="19">
        <f>IF(OR($A30="",G$3=""),"",IF(SUMPRODUCT((Reservas!$D$2:$D$501=$A30)*(Reservas!$E$2:$E$501&lt;=G$3)*(Reservas!$F$2:$F$501&gt;G$3)*(Reservas!$O$2:$O$501&lt;&gt;"Cancelada")*(Reservas!$O$2:$O$501&lt;&gt;"Não compareceu"))&gt;0,"●",""))</f>
        <v/>
      </c>
      <c r="H30" s="19">
        <f>IF(OR($A30="",H$3=""),"",IF(SUMPRODUCT((Reservas!$D$2:$D$501=$A30)*(Reservas!$E$2:$E$501&lt;=H$3)*(Reservas!$F$2:$F$501&gt;H$3)*(Reservas!$O$2:$O$501&lt;&gt;"Cancelada")*(Reservas!$O$2:$O$501&lt;&gt;"Não compareceu"))&gt;0,"●",""))</f>
        <v/>
      </c>
      <c r="I30" s="19">
        <f>IF(OR($A30="",I$3=""),"",IF(SUMPRODUCT((Reservas!$D$2:$D$501=$A30)*(Reservas!$E$2:$E$501&lt;=I$3)*(Reservas!$F$2:$F$501&gt;I$3)*(Reservas!$O$2:$O$501&lt;&gt;"Cancelada")*(Reservas!$O$2:$O$501&lt;&gt;"Não compareceu"))&gt;0,"●",""))</f>
        <v/>
      </c>
      <c r="J30" s="19">
        <f>IF(OR($A30="",J$3=""),"",IF(SUMPRODUCT((Reservas!$D$2:$D$501=$A30)*(Reservas!$E$2:$E$501&lt;=J$3)*(Reservas!$F$2:$F$501&gt;J$3)*(Reservas!$O$2:$O$501&lt;&gt;"Cancelada")*(Reservas!$O$2:$O$501&lt;&gt;"Não compareceu"))&gt;0,"●",""))</f>
        <v/>
      </c>
      <c r="K30" s="19">
        <f>IF(OR($A30="",K$3=""),"",IF(SUMPRODUCT((Reservas!$D$2:$D$501=$A30)*(Reservas!$E$2:$E$501&lt;=K$3)*(Reservas!$F$2:$F$501&gt;K$3)*(Reservas!$O$2:$O$501&lt;&gt;"Cancelada")*(Reservas!$O$2:$O$501&lt;&gt;"Não compareceu"))&gt;0,"●",""))</f>
        <v/>
      </c>
      <c r="L30" s="19">
        <f>IF(OR($A30="",L$3=""),"",IF(SUMPRODUCT((Reservas!$D$2:$D$501=$A30)*(Reservas!$E$2:$E$501&lt;=L$3)*(Reservas!$F$2:$F$501&gt;L$3)*(Reservas!$O$2:$O$501&lt;&gt;"Cancelada")*(Reservas!$O$2:$O$501&lt;&gt;"Não compareceu"))&gt;0,"●",""))</f>
        <v/>
      </c>
      <c r="M30" s="19">
        <f>IF(OR($A30="",M$3=""),"",IF(SUMPRODUCT((Reservas!$D$2:$D$501=$A30)*(Reservas!$E$2:$E$501&lt;=M$3)*(Reservas!$F$2:$F$501&gt;M$3)*(Reservas!$O$2:$O$501&lt;&gt;"Cancelada")*(Reservas!$O$2:$O$501&lt;&gt;"Não compareceu"))&gt;0,"●",""))</f>
        <v/>
      </c>
      <c r="N30" s="19">
        <f>IF(OR($A30="",N$3=""),"",IF(SUMPRODUCT((Reservas!$D$2:$D$501=$A30)*(Reservas!$E$2:$E$501&lt;=N$3)*(Reservas!$F$2:$F$501&gt;N$3)*(Reservas!$O$2:$O$501&lt;&gt;"Cancelada")*(Reservas!$O$2:$O$501&lt;&gt;"Não compareceu"))&gt;0,"●",""))</f>
        <v/>
      </c>
      <c r="O30" s="19">
        <f>IF(OR($A30="",O$3=""),"",IF(SUMPRODUCT((Reservas!$D$2:$D$501=$A30)*(Reservas!$E$2:$E$501&lt;=O$3)*(Reservas!$F$2:$F$501&gt;O$3)*(Reservas!$O$2:$O$501&lt;&gt;"Cancelada")*(Reservas!$O$2:$O$501&lt;&gt;"Não compareceu"))&gt;0,"●",""))</f>
        <v/>
      </c>
      <c r="P30" s="19">
        <f>IF(OR($A30="",P$3=""),"",IF(SUMPRODUCT((Reservas!$D$2:$D$501=$A30)*(Reservas!$E$2:$E$501&lt;=P$3)*(Reservas!$F$2:$F$501&gt;P$3)*(Reservas!$O$2:$O$501&lt;&gt;"Cancelada")*(Reservas!$O$2:$O$501&lt;&gt;"Não compareceu"))&gt;0,"●",""))</f>
        <v/>
      </c>
      <c r="Q30" s="19">
        <f>IF(OR($A30="",Q$3=""),"",IF(SUMPRODUCT((Reservas!$D$2:$D$501=$A30)*(Reservas!$E$2:$E$501&lt;=Q$3)*(Reservas!$F$2:$F$501&gt;Q$3)*(Reservas!$O$2:$O$501&lt;&gt;"Cancelada")*(Reservas!$O$2:$O$501&lt;&gt;"Não compareceu"))&gt;0,"●",""))</f>
        <v/>
      </c>
      <c r="R30" s="19">
        <f>IF(OR($A30="",R$3=""),"",IF(SUMPRODUCT((Reservas!$D$2:$D$501=$A30)*(Reservas!$E$2:$E$501&lt;=R$3)*(Reservas!$F$2:$F$501&gt;R$3)*(Reservas!$O$2:$O$501&lt;&gt;"Cancelada")*(Reservas!$O$2:$O$501&lt;&gt;"Não compareceu"))&gt;0,"●",""))</f>
        <v/>
      </c>
      <c r="S30" s="19">
        <f>IF(OR($A30="",S$3=""),"",IF(SUMPRODUCT((Reservas!$D$2:$D$501=$A30)*(Reservas!$E$2:$E$501&lt;=S$3)*(Reservas!$F$2:$F$501&gt;S$3)*(Reservas!$O$2:$O$501&lt;&gt;"Cancelada")*(Reservas!$O$2:$O$501&lt;&gt;"Não compareceu"))&gt;0,"●",""))</f>
        <v/>
      </c>
      <c r="T30" s="19">
        <f>IF(OR($A30="",T$3=""),"",IF(SUMPRODUCT((Reservas!$D$2:$D$501=$A30)*(Reservas!$E$2:$E$501&lt;=T$3)*(Reservas!$F$2:$F$501&gt;T$3)*(Reservas!$O$2:$O$501&lt;&gt;"Cancelada")*(Reservas!$O$2:$O$501&lt;&gt;"Não compareceu"))&gt;0,"●",""))</f>
        <v/>
      </c>
      <c r="U30" s="19">
        <f>IF(OR($A30="",U$3=""),"",IF(SUMPRODUCT((Reservas!$D$2:$D$501=$A30)*(Reservas!$E$2:$E$501&lt;=U$3)*(Reservas!$F$2:$F$501&gt;U$3)*(Reservas!$O$2:$O$501&lt;&gt;"Cancelada")*(Reservas!$O$2:$O$501&lt;&gt;"Não compareceu"))&gt;0,"●",""))</f>
        <v/>
      </c>
      <c r="V30" s="19">
        <f>IF(OR($A30="",V$3=""),"",IF(SUMPRODUCT((Reservas!$D$2:$D$501=$A30)*(Reservas!$E$2:$E$501&lt;=V$3)*(Reservas!$F$2:$F$501&gt;V$3)*(Reservas!$O$2:$O$501&lt;&gt;"Cancelada")*(Reservas!$O$2:$O$501&lt;&gt;"Não compareceu"))&gt;0,"●",""))</f>
        <v/>
      </c>
      <c r="W30" s="19">
        <f>IF(OR($A30="",W$3=""),"",IF(SUMPRODUCT((Reservas!$D$2:$D$501=$A30)*(Reservas!$E$2:$E$501&lt;=W$3)*(Reservas!$F$2:$F$501&gt;W$3)*(Reservas!$O$2:$O$501&lt;&gt;"Cancelada")*(Reservas!$O$2:$O$501&lt;&gt;"Não compareceu"))&gt;0,"●",""))</f>
        <v/>
      </c>
      <c r="X30" s="19">
        <f>IF(OR($A30="",X$3=""),"",IF(SUMPRODUCT((Reservas!$D$2:$D$501=$A30)*(Reservas!$E$2:$E$501&lt;=X$3)*(Reservas!$F$2:$F$501&gt;X$3)*(Reservas!$O$2:$O$501&lt;&gt;"Cancelada")*(Reservas!$O$2:$O$501&lt;&gt;"Não compareceu"))&gt;0,"●",""))</f>
        <v/>
      </c>
      <c r="Y30" s="19">
        <f>IF(OR($A30="",Y$3=""),"",IF(SUMPRODUCT((Reservas!$D$2:$D$501=$A30)*(Reservas!$E$2:$E$501&lt;=Y$3)*(Reservas!$F$2:$F$501&gt;Y$3)*(Reservas!$O$2:$O$501&lt;&gt;"Cancelada")*(Reservas!$O$2:$O$501&lt;&gt;"Não compareceu"))&gt;0,"●",""))</f>
        <v/>
      </c>
      <c r="Z30" s="19">
        <f>IF(OR($A30="",Z$3=""),"",IF(SUMPRODUCT((Reservas!$D$2:$D$501=$A30)*(Reservas!$E$2:$E$501&lt;=Z$3)*(Reservas!$F$2:$F$501&gt;Z$3)*(Reservas!$O$2:$O$501&lt;&gt;"Cancelada")*(Reservas!$O$2:$O$501&lt;&gt;"Não compareceu"))&gt;0,"●",""))</f>
        <v/>
      </c>
      <c r="AA30" s="19">
        <f>IF(OR($A30="",AA$3=""),"",IF(SUMPRODUCT((Reservas!$D$2:$D$501=$A30)*(Reservas!$E$2:$E$501&lt;=AA$3)*(Reservas!$F$2:$F$501&gt;AA$3)*(Reservas!$O$2:$O$501&lt;&gt;"Cancelada")*(Reservas!$O$2:$O$501&lt;&gt;"Não compareceu"))&gt;0,"●",""))</f>
        <v/>
      </c>
      <c r="AB30" s="19">
        <f>IF(OR($A30="",AB$3=""),"",IF(SUMPRODUCT((Reservas!$D$2:$D$501=$A30)*(Reservas!$E$2:$E$501&lt;=AB$3)*(Reservas!$F$2:$F$501&gt;AB$3)*(Reservas!$O$2:$O$501&lt;&gt;"Cancelada")*(Reservas!$O$2:$O$501&lt;&gt;"Não compareceu"))&gt;0,"●",""))</f>
        <v/>
      </c>
      <c r="AC30" s="19">
        <f>IF(OR($A30="",AC$3=""),"",IF(SUMPRODUCT((Reservas!$D$2:$D$501=$A30)*(Reservas!$E$2:$E$501&lt;=AC$3)*(Reservas!$F$2:$F$501&gt;AC$3)*(Reservas!$O$2:$O$501&lt;&gt;"Cancelada")*(Reservas!$O$2:$O$501&lt;&gt;"Não compareceu"))&gt;0,"●",""))</f>
        <v/>
      </c>
      <c r="AD30" s="19">
        <f>IF(OR($A30="",AD$3=""),"",IF(SUMPRODUCT((Reservas!$D$2:$D$501=$A30)*(Reservas!$E$2:$E$501&lt;=AD$3)*(Reservas!$F$2:$F$501&gt;AD$3)*(Reservas!$O$2:$O$501&lt;&gt;"Cancelada")*(Reservas!$O$2:$O$501&lt;&gt;"Não compareceu"))&gt;0,"●",""))</f>
        <v/>
      </c>
      <c r="AE30" s="19">
        <f>IF(OR($A30="",AE$3=""),"",IF(SUMPRODUCT((Reservas!$D$2:$D$501=$A30)*(Reservas!$E$2:$E$501&lt;=AE$3)*(Reservas!$F$2:$F$501&gt;AE$3)*(Reservas!$O$2:$O$501&lt;&gt;"Cancelada")*(Reservas!$O$2:$O$501&lt;&gt;"Não compareceu"))&gt;0,"●",""))</f>
        <v/>
      </c>
      <c r="AF30" s="19">
        <f>IF(OR($A30="",AF$3=""),"",IF(SUMPRODUCT((Reservas!$D$2:$D$501=$A30)*(Reservas!$E$2:$E$501&lt;=AF$3)*(Reservas!$F$2:$F$501&gt;AF$3)*(Reservas!$O$2:$O$501&lt;&gt;"Cancelada")*(Reservas!$O$2:$O$501&lt;&gt;"Não compareceu"))&gt;0,"●",""))</f>
        <v/>
      </c>
    </row>
    <row r="31">
      <c r="A31" s="18">
        <f>IF(Quartos!A29="","",Quartos!A29)</f>
        <v/>
      </c>
      <c r="B31" s="19">
        <f>IF(OR($A31="",B$3=""),"",IF(SUMPRODUCT((Reservas!$D$2:$D$501=$A31)*(Reservas!$E$2:$E$501&lt;=B$3)*(Reservas!$F$2:$F$501&gt;B$3)*(Reservas!$O$2:$O$501&lt;&gt;"Cancelada")*(Reservas!$O$2:$O$501&lt;&gt;"Não compareceu"))&gt;0,"●",""))</f>
        <v/>
      </c>
      <c r="C31" s="19">
        <f>IF(OR($A31="",C$3=""),"",IF(SUMPRODUCT((Reservas!$D$2:$D$501=$A31)*(Reservas!$E$2:$E$501&lt;=C$3)*(Reservas!$F$2:$F$501&gt;C$3)*(Reservas!$O$2:$O$501&lt;&gt;"Cancelada")*(Reservas!$O$2:$O$501&lt;&gt;"Não compareceu"))&gt;0,"●",""))</f>
        <v/>
      </c>
      <c r="D31" s="19">
        <f>IF(OR($A31="",D$3=""),"",IF(SUMPRODUCT((Reservas!$D$2:$D$501=$A31)*(Reservas!$E$2:$E$501&lt;=D$3)*(Reservas!$F$2:$F$501&gt;D$3)*(Reservas!$O$2:$O$501&lt;&gt;"Cancelada")*(Reservas!$O$2:$O$501&lt;&gt;"Não compareceu"))&gt;0,"●",""))</f>
        <v/>
      </c>
      <c r="E31" s="19">
        <f>IF(OR($A31="",E$3=""),"",IF(SUMPRODUCT((Reservas!$D$2:$D$501=$A31)*(Reservas!$E$2:$E$501&lt;=E$3)*(Reservas!$F$2:$F$501&gt;E$3)*(Reservas!$O$2:$O$501&lt;&gt;"Cancelada")*(Reservas!$O$2:$O$501&lt;&gt;"Não compareceu"))&gt;0,"●",""))</f>
        <v/>
      </c>
      <c r="F31" s="19">
        <f>IF(OR($A31="",F$3=""),"",IF(SUMPRODUCT((Reservas!$D$2:$D$501=$A31)*(Reservas!$E$2:$E$501&lt;=F$3)*(Reservas!$F$2:$F$501&gt;F$3)*(Reservas!$O$2:$O$501&lt;&gt;"Cancelada")*(Reservas!$O$2:$O$501&lt;&gt;"Não compareceu"))&gt;0,"●",""))</f>
        <v/>
      </c>
      <c r="G31" s="19">
        <f>IF(OR($A31="",G$3=""),"",IF(SUMPRODUCT((Reservas!$D$2:$D$501=$A31)*(Reservas!$E$2:$E$501&lt;=G$3)*(Reservas!$F$2:$F$501&gt;G$3)*(Reservas!$O$2:$O$501&lt;&gt;"Cancelada")*(Reservas!$O$2:$O$501&lt;&gt;"Não compareceu"))&gt;0,"●",""))</f>
        <v/>
      </c>
      <c r="H31" s="19">
        <f>IF(OR($A31="",H$3=""),"",IF(SUMPRODUCT((Reservas!$D$2:$D$501=$A31)*(Reservas!$E$2:$E$501&lt;=H$3)*(Reservas!$F$2:$F$501&gt;H$3)*(Reservas!$O$2:$O$501&lt;&gt;"Cancelada")*(Reservas!$O$2:$O$501&lt;&gt;"Não compareceu"))&gt;0,"●",""))</f>
        <v/>
      </c>
      <c r="I31" s="19">
        <f>IF(OR($A31="",I$3=""),"",IF(SUMPRODUCT((Reservas!$D$2:$D$501=$A31)*(Reservas!$E$2:$E$501&lt;=I$3)*(Reservas!$F$2:$F$501&gt;I$3)*(Reservas!$O$2:$O$501&lt;&gt;"Cancelada")*(Reservas!$O$2:$O$501&lt;&gt;"Não compareceu"))&gt;0,"●",""))</f>
        <v/>
      </c>
      <c r="J31" s="19">
        <f>IF(OR($A31="",J$3=""),"",IF(SUMPRODUCT((Reservas!$D$2:$D$501=$A31)*(Reservas!$E$2:$E$501&lt;=J$3)*(Reservas!$F$2:$F$501&gt;J$3)*(Reservas!$O$2:$O$501&lt;&gt;"Cancelada")*(Reservas!$O$2:$O$501&lt;&gt;"Não compareceu"))&gt;0,"●",""))</f>
        <v/>
      </c>
      <c r="K31" s="19">
        <f>IF(OR($A31="",K$3=""),"",IF(SUMPRODUCT((Reservas!$D$2:$D$501=$A31)*(Reservas!$E$2:$E$501&lt;=K$3)*(Reservas!$F$2:$F$501&gt;K$3)*(Reservas!$O$2:$O$501&lt;&gt;"Cancelada")*(Reservas!$O$2:$O$501&lt;&gt;"Não compareceu"))&gt;0,"●",""))</f>
        <v/>
      </c>
      <c r="L31" s="19">
        <f>IF(OR($A31="",L$3=""),"",IF(SUMPRODUCT((Reservas!$D$2:$D$501=$A31)*(Reservas!$E$2:$E$501&lt;=L$3)*(Reservas!$F$2:$F$501&gt;L$3)*(Reservas!$O$2:$O$501&lt;&gt;"Cancelada")*(Reservas!$O$2:$O$501&lt;&gt;"Não compareceu"))&gt;0,"●",""))</f>
        <v/>
      </c>
      <c r="M31" s="19">
        <f>IF(OR($A31="",M$3=""),"",IF(SUMPRODUCT((Reservas!$D$2:$D$501=$A31)*(Reservas!$E$2:$E$501&lt;=M$3)*(Reservas!$F$2:$F$501&gt;M$3)*(Reservas!$O$2:$O$501&lt;&gt;"Cancelada")*(Reservas!$O$2:$O$501&lt;&gt;"Não compareceu"))&gt;0,"●",""))</f>
        <v/>
      </c>
      <c r="N31" s="19">
        <f>IF(OR($A31="",N$3=""),"",IF(SUMPRODUCT((Reservas!$D$2:$D$501=$A31)*(Reservas!$E$2:$E$501&lt;=N$3)*(Reservas!$F$2:$F$501&gt;N$3)*(Reservas!$O$2:$O$501&lt;&gt;"Cancelada")*(Reservas!$O$2:$O$501&lt;&gt;"Não compareceu"))&gt;0,"●",""))</f>
        <v/>
      </c>
      <c r="O31" s="19">
        <f>IF(OR($A31="",O$3=""),"",IF(SUMPRODUCT((Reservas!$D$2:$D$501=$A31)*(Reservas!$E$2:$E$501&lt;=O$3)*(Reservas!$F$2:$F$501&gt;O$3)*(Reservas!$O$2:$O$501&lt;&gt;"Cancelada")*(Reservas!$O$2:$O$501&lt;&gt;"Não compareceu"))&gt;0,"●",""))</f>
        <v/>
      </c>
      <c r="P31" s="19">
        <f>IF(OR($A31="",P$3=""),"",IF(SUMPRODUCT((Reservas!$D$2:$D$501=$A31)*(Reservas!$E$2:$E$501&lt;=P$3)*(Reservas!$F$2:$F$501&gt;P$3)*(Reservas!$O$2:$O$501&lt;&gt;"Cancelada")*(Reservas!$O$2:$O$501&lt;&gt;"Não compareceu"))&gt;0,"●",""))</f>
        <v/>
      </c>
      <c r="Q31" s="19">
        <f>IF(OR($A31="",Q$3=""),"",IF(SUMPRODUCT((Reservas!$D$2:$D$501=$A31)*(Reservas!$E$2:$E$501&lt;=Q$3)*(Reservas!$F$2:$F$501&gt;Q$3)*(Reservas!$O$2:$O$501&lt;&gt;"Cancelada")*(Reservas!$O$2:$O$501&lt;&gt;"Não compareceu"))&gt;0,"●",""))</f>
        <v/>
      </c>
      <c r="R31" s="19">
        <f>IF(OR($A31="",R$3=""),"",IF(SUMPRODUCT((Reservas!$D$2:$D$501=$A31)*(Reservas!$E$2:$E$501&lt;=R$3)*(Reservas!$F$2:$F$501&gt;R$3)*(Reservas!$O$2:$O$501&lt;&gt;"Cancelada")*(Reservas!$O$2:$O$501&lt;&gt;"Não compareceu"))&gt;0,"●",""))</f>
        <v/>
      </c>
      <c r="S31" s="19">
        <f>IF(OR($A31="",S$3=""),"",IF(SUMPRODUCT((Reservas!$D$2:$D$501=$A31)*(Reservas!$E$2:$E$501&lt;=S$3)*(Reservas!$F$2:$F$501&gt;S$3)*(Reservas!$O$2:$O$501&lt;&gt;"Cancelada")*(Reservas!$O$2:$O$501&lt;&gt;"Não compareceu"))&gt;0,"●",""))</f>
        <v/>
      </c>
      <c r="T31" s="19">
        <f>IF(OR($A31="",T$3=""),"",IF(SUMPRODUCT((Reservas!$D$2:$D$501=$A31)*(Reservas!$E$2:$E$501&lt;=T$3)*(Reservas!$F$2:$F$501&gt;T$3)*(Reservas!$O$2:$O$501&lt;&gt;"Cancelada")*(Reservas!$O$2:$O$501&lt;&gt;"Não compareceu"))&gt;0,"●",""))</f>
        <v/>
      </c>
      <c r="U31" s="19">
        <f>IF(OR($A31="",U$3=""),"",IF(SUMPRODUCT((Reservas!$D$2:$D$501=$A31)*(Reservas!$E$2:$E$501&lt;=U$3)*(Reservas!$F$2:$F$501&gt;U$3)*(Reservas!$O$2:$O$501&lt;&gt;"Cancelada")*(Reservas!$O$2:$O$501&lt;&gt;"Não compareceu"))&gt;0,"●",""))</f>
        <v/>
      </c>
      <c r="V31" s="19">
        <f>IF(OR($A31="",V$3=""),"",IF(SUMPRODUCT((Reservas!$D$2:$D$501=$A31)*(Reservas!$E$2:$E$501&lt;=V$3)*(Reservas!$F$2:$F$501&gt;V$3)*(Reservas!$O$2:$O$501&lt;&gt;"Cancelada")*(Reservas!$O$2:$O$501&lt;&gt;"Não compareceu"))&gt;0,"●",""))</f>
        <v/>
      </c>
      <c r="W31" s="19">
        <f>IF(OR($A31="",W$3=""),"",IF(SUMPRODUCT((Reservas!$D$2:$D$501=$A31)*(Reservas!$E$2:$E$501&lt;=W$3)*(Reservas!$F$2:$F$501&gt;W$3)*(Reservas!$O$2:$O$501&lt;&gt;"Cancelada")*(Reservas!$O$2:$O$501&lt;&gt;"Não compareceu"))&gt;0,"●",""))</f>
        <v/>
      </c>
      <c r="X31" s="19">
        <f>IF(OR($A31="",X$3=""),"",IF(SUMPRODUCT((Reservas!$D$2:$D$501=$A31)*(Reservas!$E$2:$E$501&lt;=X$3)*(Reservas!$F$2:$F$501&gt;X$3)*(Reservas!$O$2:$O$501&lt;&gt;"Cancelada")*(Reservas!$O$2:$O$501&lt;&gt;"Não compareceu"))&gt;0,"●",""))</f>
        <v/>
      </c>
      <c r="Y31" s="19">
        <f>IF(OR($A31="",Y$3=""),"",IF(SUMPRODUCT((Reservas!$D$2:$D$501=$A31)*(Reservas!$E$2:$E$501&lt;=Y$3)*(Reservas!$F$2:$F$501&gt;Y$3)*(Reservas!$O$2:$O$501&lt;&gt;"Cancelada")*(Reservas!$O$2:$O$501&lt;&gt;"Não compareceu"))&gt;0,"●",""))</f>
        <v/>
      </c>
      <c r="Z31" s="19">
        <f>IF(OR($A31="",Z$3=""),"",IF(SUMPRODUCT((Reservas!$D$2:$D$501=$A31)*(Reservas!$E$2:$E$501&lt;=Z$3)*(Reservas!$F$2:$F$501&gt;Z$3)*(Reservas!$O$2:$O$501&lt;&gt;"Cancelada")*(Reservas!$O$2:$O$501&lt;&gt;"Não compareceu"))&gt;0,"●",""))</f>
        <v/>
      </c>
      <c r="AA31" s="19">
        <f>IF(OR($A31="",AA$3=""),"",IF(SUMPRODUCT((Reservas!$D$2:$D$501=$A31)*(Reservas!$E$2:$E$501&lt;=AA$3)*(Reservas!$F$2:$F$501&gt;AA$3)*(Reservas!$O$2:$O$501&lt;&gt;"Cancelada")*(Reservas!$O$2:$O$501&lt;&gt;"Não compareceu"))&gt;0,"●",""))</f>
        <v/>
      </c>
      <c r="AB31" s="19">
        <f>IF(OR($A31="",AB$3=""),"",IF(SUMPRODUCT((Reservas!$D$2:$D$501=$A31)*(Reservas!$E$2:$E$501&lt;=AB$3)*(Reservas!$F$2:$F$501&gt;AB$3)*(Reservas!$O$2:$O$501&lt;&gt;"Cancelada")*(Reservas!$O$2:$O$501&lt;&gt;"Não compareceu"))&gt;0,"●",""))</f>
        <v/>
      </c>
      <c r="AC31" s="19">
        <f>IF(OR($A31="",AC$3=""),"",IF(SUMPRODUCT((Reservas!$D$2:$D$501=$A31)*(Reservas!$E$2:$E$501&lt;=AC$3)*(Reservas!$F$2:$F$501&gt;AC$3)*(Reservas!$O$2:$O$501&lt;&gt;"Cancelada")*(Reservas!$O$2:$O$501&lt;&gt;"Não compareceu"))&gt;0,"●",""))</f>
        <v/>
      </c>
      <c r="AD31" s="19">
        <f>IF(OR($A31="",AD$3=""),"",IF(SUMPRODUCT((Reservas!$D$2:$D$501=$A31)*(Reservas!$E$2:$E$501&lt;=AD$3)*(Reservas!$F$2:$F$501&gt;AD$3)*(Reservas!$O$2:$O$501&lt;&gt;"Cancelada")*(Reservas!$O$2:$O$501&lt;&gt;"Não compareceu"))&gt;0,"●",""))</f>
        <v/>
      </c>
      <c r="AE31" s="19">
        <f>IF(OR($A31="",AE$3=""),"",IF(SUMPRODUCT((Reservas!$D$2:$D$501=$A31)*(Reservas!$E$2:$E$501&lt;=AE$3)*(Reservas!$F$2:$F$501&gt;AE$3)*(Reservas!$O$2:$O$501&lt;&gt;"Cancelada")*(Reservas!$O$2:$O$501&lt;&gt;"Não compareceu"))&gt;0,"●",""))</f>
        <v/>
      </c>
      <c r="AF31" s="19">
        <f>IF(OR($A31="",AF$3=""),"",IF(SUMPRODUCT((Reservas!$D$2:$D$501=$A31)*(Reservas!$E$2:$E$501&lt;=AF$3)*(Reservas!$F$2:$F$501&gt;AF$3)*(Reservas!$O$2:$O$501&lt;&gt;"Cancelada")*(Reservas!$O$2:$O$501&lt;&gt;"Não compareceu"))&gt;0,"●",""))</f>
        <v/>
      </c>
    </row>
    <row r="32">
      <c r="A32" s="18">
        <f>IF(Quartos!A30="","",Quartos!A30)</f>
        <v/>
      </c>
      <c r="B32" s="19">
        <f>IF(OR($A32="",B$3=""),"",IF(SUMPRODUCT((Reservas!$D$2:$D$501=$A32)*(Reservas!$E$2:$E$501&lt;=B$3)*(Reservas!$F$2:$F$501&gt;B$3)*(Reservas!$O$2:$O$501&lt;&gt;"Cancelada")*(Reservas!$O$2:$O$501&lt;&gt;"Não compareceu"))&gt;0,"●",""))</f>
        <v/>
      </c>
      <c r="C32" s="19">
        <f>IF(OR($A32="",C$3=""),"",IF(SUMPRODUCT((Reservas!$D$2:$D$501=$A32)*(Reservas!$E$2:$E$501&lt;=C$3)*(Reservas!$F$2:$F$501&gt;C$3)*(Reservas!$O$2:$O$501&lt;&gt;"Cancelada")*(Reservas!$O$2:$O$501&lt;&gt;"Não compareceu"))&gt;0,"●",""))</f>
        <v/>
      </c>
      <c r="D32" s="19">
        <f>IF(OR($A32="",D$3=""),"",IF(SUMPRODUCT((Reservas!$D$2:$D$501=$A32)*(Reservas!$E$2:$E$501&lt;=D$3)*(Reservas!$F$2:$F$501&gt;D$3)*(Reservas!$O$2:$O$501&lt;&gt;"Cancelada")*(Reservas!$O$2:$O$501&lt;&gt;"Não compareceu"))&gt;0,"●",""))</f>
        <v/>
      </c>
      <c r="E32" s="19">
        <f>IF(OR($A32="",E$3=""),"",IF(SUMPRODUCT((Reservas!$D$2:$D$501=$A32)*(Reservas!$E$2:$E$501&lt;=E$3)*(Reservas!$F$2:$F$501&gt;E$3)*(Reservas!$O$2:$O$501&lt;&gt;"Cancelada")*(Reservas!$O$2:$O$501&lt;&gt;"Não compareceu"))&gt;0,"●",""))</f>
        <v/>
      </c>
      <c r="F32" s="19">
        <f>IF(OR($A32="",F$3=""),"",IF(SUMPRODUCT((Reservas!$D$2:$D$501=$A32)*(Reservas!$E$2:$E$501&lt;=F$3)*(Reservas!$F$2:$F$501&gt;F$3)*(Reservas!$O$2:$O$501&lt;&gt;"Cancelada")*(Reservas!$O$2:$O$501&lt;&gt;"Não compareceu"))&gt;0,"●",""))</f>
        <v/>
      </c>
      <c r="G32" s="19">
        <f>IF(OR($A32="",G$3=""),"",IF(SUMPRODUCT((Reservas!$D$2:$D$501=$A32)*(Reservas!$E$2:$E$501&lt;=G$3)*(Reservas!$F$2:$F$501&gt;G$3)*(Reservas!$O$2:$O$501&lt;&gt;"Cancelada")*(Reservas!$O$2:$O$501&lt;&gt;"Não compareceu"))&gt;0,"●",""))</f>
        <v/>
      </c>
      <c r="H32" s="19">
        <f>IF(OR($A32="",H$3=""),"",IF(SUMPRODUCT((Reservas!$D$2:$D$501=$A32)*(Reservas!$E$2:$E$501&lt;=H$3)*(Reservas!$F$2:$F$501&gt;H$3)*(Reservas!$O$2:$O$501&lt;&gt;"Cancelada")*(Reservas!$O$2:$O$501&lt;&gt;"Não compareceu"))&gt;0,"●",""))</f>
        <v/>
      </c>
      <c r="I32" s="19">
        <f>IF(OR($A32="",I$3=""),"",IF(SUMPRODUCT((Reservas!$D$2:$D$501=$A32)*(Reservas!$E$2:$E$501&lt;=I$3)*(Reservas!$F$2:$F$501&gt;I$3)*(Reservas!$O$2:$O$501&lt;&gt;"Cancelada")*(Reservas!$O$2:$O$501&lt;&gt;"Não compareceu"))&gt;0,"●",""))</f>
        <v/>
      </c>
      <c r="J32" s="19">
        <f>IF(OR($A32="",J$3=""),"",IF(SUMPRODUCT((Reservas!$D$2:$D$501=$A32)*(Reservas!$E$2:$E$501&lt;=J$3)*(Reservas!$F$2:$F$501&gt;J$3)*(Reservas!$O$2:$O$501&lt;&gt;"Cancelada")*(Reservas!$O$2:$O$501&lt;&gt;"Não compareceu"))&gt;0,"●",""))</f>
        <v/>
      </c>
      <c r="K32" s="19">
        <f>IF(OR($A32="",K$3=""),"",IF(SUMPRODUCT((Reservas!$D$2:$D$501=$A32)*(Reservas!$E$2:$E$501&lt;=K$3)*(Reservas!$F$2:$F$501&gt;K$3)*(Reservas!$O$2:$O$501&lt;&gt;"Cancelada")*(Reservas!$O$2:$O$501&lt;&gt;"Não compareceu"))&gt;0,"●",""))</f>
        <v/>
      </c>
      <c r="L32" s="19">
        <f>IF(OR($A32="",L$3=""),"",IF(SUMPRODUCT((Reservas!$D$2:$D$501=$A32)*(Reservas!$E$2:$E$501&lt;=L$3)*(Reservas!$F$2:$F$501&gt;L$3)*(Reservas!$O$2:$O$501&lt;&gt;"Cancelada")*(Reservas!$O$2:$O$501&lt;&gt;"Não compareceu"))&gt;0,"●",""))</f>
        <v/>
      </c>
      <c r="M32" s="19">
        <f>IF(OR($A32="",M$3=""),"",IF(SUMPRODUCT((Reservas!$D$2:$D$501=$A32)*(Reservas!$E$2:$E$501&lt;=M$3)*(Reservas!$F$2:$F$501&gt;M$3)*(Reservas!$O$2:$O$501&lt;&gt;"Cancelada")*(Reservas!$O$2:$O$501&lt;&gt;"Não compareceu"))&gt;0,"●",""))</f>
        <v/>
      </c>
      <c r="N32" s="19">
        <f>IF(OR($A32="",N$3=""),"",IF(SUMPRODUCT((Reservas!$D$2:$D$501=$A32)*(Reservas!$E$2:$E$501&lt;=N$3)*(Reservas!$F$2:$F$501&gt;N$3)*(Reservas!$O$2:$O$501&lt;&gt;"Cancelada")*(Reservas!$O$2:$O$501&lt;&gt;"Não compareceu"))&gt;0,"●",""))</f>
        <v/>
      </c>
      <c r="O32" s="19">
        <f>IF(OR($A32="",O$3=""),"",IF(SUMPRODUCT((Reservas!$D$2:$D$501=$A32)*(Reservas!$E$2:$E$501&lt;=O$3)*(Reservas!$F$2:$F$501&gt;O$3)*(Reservas!$O$2:$O$501&lt;&gt;"Cancelada")*(Reservas!$O$2:$O$501&lt;&gt;"Não compareceu"))&gt;0,"●",""))</f>
        <v/>
      </c>
      <c r="P32" s="19">
        <f>IF(OR($A32="",P$3=""),"",IF(SUMPRODUCT((Reservas!$D$2:$D$501=$A32)*(Reservas!$E$2:$E$501&lt;=P$3)*(Reservas!$F$2:$F$501&gt;P$3)*(Reservas!$O$2:$O$501&lt;&gt;"Cancelada")*(Reservas!$O$2:$O$501&lt;&gt;"Não compareceu"))&gt;0,"●",""))</f>
        <v/>
      </c>
      <c r="Q32" s="19">
        <f>IF(OR($A32="",Q$3=""),"",IF(SUMPRODUCT((Reservas!$D$2:$D$501=$A32)*(Reservas!$E$2:$E$501&lt;=Q$3)*(Reservas!$F$2:$F$501&gt;Q$3)*(Reservas!$O$2:$O$501&lt;&gt;"Cancelada")*(Reservas!$O$2:$O$501&lt;&gt;"Não compareceu"))&gt;0,"●",""))</f>
        <v/>
      </c>
      <c r="R32" s="19">
        <f>IF(OR($A32="",R$3=""),"",IF(SUMPRODUCT((Reservas!$D$2:$D$501=$A32)*(Reservas!$E$2:$E$501&lt;=R$3)*(Reservas!$F$2:$F$501&gt;R$3)*(Reservas!$O$2:$O$501&lt;&gt;"Cancelada")*(Reservas!$O$2:$O$501&lt;&gt;"Não compareceu"))&gt;0,"●",""))</f>
        <v/>
      </c>
      <c r="S32" s="19">
        <f>IF(OR($A32="",S$3=""),"",IF(SUMPRODUCT((Reservas!$D$2:$D$501=$A32)*(Reservas!$E$2:$E$501&lt;=S$3)*(Reservas!$F$2:$F$501&gt;S$3)*(Reservas!$O$2:$O$501&lt;&gt;"Cancelada")*(Reservas!$O$2:$O$501&lt;&gt;"Não compareceu"))&gt;0,"●",""))</f>
        <v/>
      </c>
      <c r="T32" s="19">
        <f>IF(OR($A32="",T$3=""),"",IF(SUMPRODUCT((Reservas!$D$2:$D$501=$A32)*(Reservas!$E$2:$E$501&lt;=T$3)*(Reservas!$F$2:$F$501&gt;T$3)*(Reservas!$O$2:$O$501&lt;&gt;"Cancelada")*(Reservas!$O$2:$O$501&lt;&gt;"Não compareceu"))&gt;0,"●",""))</f>
        <v/>
      </c>
      <c r="U32" s="19">
        <f>IF(OR($A32="",U$3=""),"",IF(SUMPRODUCT((Reservas!$D$2:$D$501=$A32)*(Reservas!$E$2:$E$501&lt;=U$3)*(Reservas!$F$2:$F$501&gt;U$3)*(Reservas!$O$2:$O$501&lt;&gt;"Cancelada")*(Reservas!$O$2:$O$501&lt;&gt;"Não compareceu"))&gt;0,"●",""))</f>
        <v/>
      </c>
      <c r="V32" s="19">
        <f>IF(OR($A32="",V$3=""),"",IF(SUMPRODUCT((Reservas!$D$2:$D$501=$A32)*(Reservas!$E$2:$E$501&lt;=V$3)*(Reservas!$F$2:$F$501&gt;V$3)*(Reservas!$O$2:$O$501&lt;&gt;"Cancelada")*(Reservas!$O$2:$O$501&lt;&gt;"Não compareceu"))&gt;0,"●",""))</f>
        <v/>
      </c>
      <c r="W32" s="19">
        <f>IF(OR($A32="",W$3=""),"",IF(SUMPRODUCT((Reservas!$D$2:$D$501=$A32)*(Reservas!$E$2:$E$501&lt;=W$3)*(Reservas!$F$2:$F$501&gt;W$3)*(Reservas!$O$2:$O$501&lt;&gt;"Cancelada")*(Reservas!$O$2:$O$501&lt;&gt;"Não compareceu"))&gt;0,"●",""))</f>
        <v/>
      </c>
      <c r="X32" s="19">
        <f>IF(OR($A32="",X$3=""),"",IF(SUMPRODUCT((Reservas!$D$2:$D$501=$A32)*(Reservas!$E$2:$E$501&lt;=X$3)*(Reservas!$F$2:$F$501&gt;X$3)*(Reservas!$O$2:$O$501&lt;&gt;"Cancelada")*(Reservas!$O$2:$O$501&lt;&gt;"Não compareceu"))&gt;0,"●",""))</f>
        <v/>
      </c>
      <c r="Y32" s="19">
        <f>IF(OR($A32="",Y$3=""),"",IF(SUMPRODUCT((Reservas!$D$2:$D$501=$A32)*(Reservas!$E$2:$E$501&lt;=Y$3)*(Reservas!$F$2:$F$501&gt;Y$3)*(Reservas!$O$2:$O$501&lt;&gt;"Cancelada")*(Reservas!$O$2:$O$501&lt;&gt;"Não compareceu"))&gt;0,"●",""))</f>
        <v/>
      </c>
      <c r="Z32" s="19">
        <f>IF(OR($A32="",Z$3=""),"",IF(SUMPRODUCT((Reservas!$D$2:$D$501=$A32)*(Reservas!$E$2:$E$501&lt;=Z$3)*(Reservas!$F$2:$F$501&gt;Z$3)*(Reservas!$O$2:$O$501&lt;&gt;"Cancelada")*(Reservas!$O$2:$O$501&lt;&gt;"Não compareceu"))&gt;0,"●",""))</f>
        <v/>
      </c>
      <c r="AA32" s="19">
        <f>IF(OR($A32="",AA$3=""),"",IF(SUMPRODUCT((Reservas!$D$2:$D$501=$A32)*(Reservas!$E$2:$E$501&lt;=AA$3)*(Reservas!$F$2:$F$501&gt;AA$3)*(Reservas!$O$2:$O$501&lt;&gt;"Cancelada")*(Reservas!$O$2:$O$501&lt;&gt;"Não compareceu"))&gt;0,"●",""))</f>
        <v/>
      </c>
      <c r="AB32" s="19">
        <f>IF(OR($A32="",AB$3=""),"",IF(SUMPRODUCT((Reservas!$D$2:$D$501=$A32)*(Reservas!$E$2:$E$501&lt;=AB$3)*(Reservas!$F$2:$F$501&gt;AB$3)*(Reservas!$O$2:$O$501&lt;&gt;"Cancelada")*(Reservas!$O$2:$O$501&lt;&gt;"Não compareceu"))&gt;0,"●",""))</f>
        <v/>
      </c>
      <c r="AC32" s="19">
        <f>IF(OR($A32="",AC$3=""),"",IF(SUMPRODUCT((Reservas!$D$2:$D$501=$A32)*(Reservas!$E$2:$E$501&lt;=AC$3)*(Reservas!$F$2:$F$501&gt;AC$3)*(Reservas!$O$2:$O$501&lt;&gt;"Cancelada")*(Reservas!$O$2:$O$501&lt;&gt;"Não compareceu"))&gt;0,"●",""))</f>
        <v/>
      </c>
      <c r="AD32" s="19">
        <f>IF(OR($A32="",AD$3=""),"",IF(SUMPRODUCT((Reservas!$D$2:$D$501=$A32)*(Reservas!$E$2:$E$501&lt;=AD$3)*(Reservas!$F$2:$F$501&gt;AD$3)*(Reservas!$O$2:$O$501&lt;&gt;"Cancelada")*(Reservas!$O$2:$O$501&lt;&gt;"Não compareceu"))&gt;0,"●",""))</f>
        <v/>
      </c>
      <c r="AE32" s="19">
        <f>IF(OR($A32="",AE$3=""),"",IF(SUMPRODUCT((Reservas!$D$2:$D$501=$A32)*(Reservas!$E$2:$E$501&lt;=AE$3)*(Reservas!$F$2:$F$501&gt;AE$3)*(Reservas!$O$2:$O$501&lt;&gt;"Cancelada")*(Reservas!$O$2:$O$501&lt;&gt;"Não compareceu"))&gt;0,"●",""))</f>
        <v/>
      </c>
      <c r="AF32" s="19">
        <f>IF(OR($A32="",AF$3=""),"",IF(SUMPRODUCT((Reservas!$D$2:$D$501=$A32)*(Reservas!$E$2:$E$501&lt;=AF$3)*(Reservas!$F$2:$F$501&gt;AF$3)*(Reservas!$O$2:$O$501&lt;&gt;"Cancelada")*(Reservas!$O$2:$O$501&lt;&gt;"Não compareceu"))&gt;0,"●",""))</f>
        <v/>
      </c>
    </row>
    <row r="33">
      <c r="A33" s="18">
        <f>IF(Quartos!A31="","",Quartos!A31)</f>
        <v/>
      </c>
      <c r="B33" s="19">
        <f>IF(OR($A33="",B$3=""),"",IF(SUMPRODUCT((Reservas!$D$2:$D$501=$A33)*(Reservas!$E$2:$E$501&lt;=B$3)*(Reservas!$F$2:$F$501&gt;B$3)*(Reservas!$O$2:$O$501&lt;&gt;"Cancelada")*(Reservas!$O$2:$O$501&lt;&gt;"Não compareceu"))&gt;0,"●",""))</f>
        <v/>
      </c>
      <c r="C33" s="19">
        <f>IF(OR($A33="",C$3=""),"",IF(SUMPRODUCT((Reservas!$D$2:$D$501=$A33)*(Reservas!$E$2:$E$501&lt;=C$3)*(Reservas!$F$2:$F$501&gt;C$3)*(Reservas!$O$2:$O$501&lt;&gt;"Cancelada")*(Reservas!$O$2:$O$501&lt;&gt;"Não compareceu"))&gt;0,"●",""))</f>
        <v/>
      </c>
      <c r="D33" s="19">
        <f>IF(OR($A33="",D$3=""),"",IF(SUMPRODUCT((Reservas!$D$2:$D$501=$A33)*(Reservas!$E$2:$E$501&lt;=D$3)*(Reservas!$F$2:$F$501&gt;D$3)*(Reservas!$O$2:$O$501&lt;&gt;"Cancelada")*(Reservas!$O$2:$O$501&lt;&gt;"Não compareceu"))&gt;0,"●",""))</f>
        <v/>
      </c>
      <c r="E33" s="19">
        <f>IF(OR($A33="",E$3=""),"",IF(SUMPRODUCT((Reservas!$D$2:$D$501=$A33)*(Reservas!$E$2:$E$501&lt;=E$3)*(Reservas!$F$2:$F$501&gt;E$3)*(Reservas!$O$2:$O$501&lt;&gt;"Cancelada")*(Reservas!$O$2:$O$501&lt;&gt;"Não compareceu"))&gt;0,"●",""))</f>
        <v/>
      </c>
      <c r="F33" s="19">
        <f>IF(OR($A33="",F$3=""),"",IF(SUMPRODUCT((Reservas!$D$2:$D$501=$A33)*(Reservas!$E$2:$E$501&lt;=F$3)*(Reservas!$F$2:$F$501&gt;F$3)*(Reservas!$O$2:$O$501&lt;&gt;"Cancelada")*(Reservas!$O$2:$O$501&lt;&gt;"Não compareceu"))&gt;0,"●",""))</f>
        <v/>
      </c>
      <c r="G33" s="19">
        <f>IF(OR($A33="",G$3=""),"",IF(SUMPRODUCT((Reservas!$D$2:$D$501=$A33)*(Reservas!$E$2:$E$501&lt;=G$3)*(Reservas!$F$2:$F$501&gt;G$3)*(Reservas!$O$2:$O$501&lt;&gt;"Cancelada")*(Reservas!$O$2:$O$501&lt;&gt;"Não compareceu"))&gt;0,"●",""))</f>
        <v/>
      </c>
      <c r="H33" s="19">
        <f>IF(OR($A33="",H$3=""),"",IF(SUMPRODUCT((Reservas!$D$2:$D$501=$A33)*(Reservas!$E$2:$E$501&lt;=H$3)*(Reservas!$F$2:$F$501&gt;H$3)*(Reservas!$O$2:$O$501&lt;&gt;"Cancelada")*(Reservas!$O$2:$O$501&lt;&gt;"Não compareceu"))&gt;0,"●",""))</f>
        <v/>
      </c>
      <c r="I33" s="19">
        <f>IF(OR($A33="",I$3=""),"",IF(SUMPRODUCT((Reservas!$D$2:$D$501=$A33)*(Reservas!$E$2:$E$501&lt;=I$3)*(Reservas!$F$2:$F$501&gt;I$3)*(Reservas!$O$2:$O$501&lt;&gt;"Cancelada")*(Reservas!$O$2:$O$501&lt;&gt;"Não compareceu"))&gt;0,"●",""))</f>
        <v/>
      </c>
      <c r="J33" s="19">
        <f>IF(OR($A33="",J$3=""),"",IF(SUMPRODUCT((Reservas!$D$2:$D$501=$A33)*(Reservas!$E$2:$E$501&lt;=J$3)*(Reservas!$F$2:$F$501&gt;J$3)*(Reservas!$O$2:$O$501&lt;&gt;"Cancelada")*(Reservas!$O$2:$O$501&lt;&gt;"Não compareceu"))&gt;0,"●",""))</f>
        <v/>
      </c>
      <c r="K33" s="19">
        <f>IF(OR($A33="",K$3=""),"",IF(SUMPRODUCT((Reservas!$D$2:$D$501=$A33)*(Reservas!$E$2:$E$501&lt;=K$3)*(Reservas!$F$2:$F$501&gt;K$3)*(Reservas!$O$2:$O$501&lt;&gt;"Cancelada")*(Reservas!$O$2:$O$501&lt;&gt;"Não compareceu"))&gt;0,"●",""))</f>
        <v/>
      </c>
      <c r="L33" s="19">
        <f>IF(OR($A33="",L$3=""),"",IF(SUMPRODUCT((Reservas!$D$2:$D$501=$A33)*(Reservas!$E$2:$E$501&lt;=L$3)*(Reservas!$F$2:$F$501&gt;L$3)*(Reservas!$O$2:$O$501&lt;&gt;"Cancelada")*(Reservas!$O$2:$O$501&lt;&gt;"Não compareceu"))&gt;0,"●",""))</f>
        <v/>
      </c>
      <c r="M33" s="19">
        <f>IF(OR($A33="",M$3=""),"",IF(SUMPRODUCT((Reservas!$D$2:$D$501=$A33)*(Reservas!$E$2:$E$501&lt;=M$3)*(Reservas!$F$2:$F$501&gt;M$3)*(Reservas!$O$2:$O$501&lt;&gt;"Cancelada")*(Reservas!$O$2:$O$501&lt;&gt;"Não compareceu"))&gt;0,"●",""))</f>
        <v/>
      </c>
      <c r="N33" s="19">
        <f>IF(OR($A33="",N$3=""),"",IF(SUMPRODUCT((Reservas!$D$2:$D$501=$A33)*(Reservas!$E$2:$E$501&lt;=N$3)*(Reservas!$F$2:$F$501&gt;N$3)*(Reservas!$O$2:$O$501&lt;&gt;"Cancelada")*(Reservas!$O$2:$O$501&lt;&gt;"Não compareceu"))&gt;0,"●",""))</f>
        <v/>
      </c>
      <c r="O33" s="19">
        <f>IF(OR($A33="",O$3=""),"",IF(SUMPRODUCT((Reservas!$D$2:$D$501=$A33)*(Reservas!$E$2:$E$501&lt;=O$3)*(Reservas!$F$2:$F$501&gt;O$3)*(Reservas!$O$2:$O$501&lt;&gt;"Cancelada")*(Reservas!$O$2:$O$501&lt;&gt;"Não compareceu"))&gt;0,"●",""))</f>
        <v/>
      </c>
      <c r="P33" s="19">
        <f>IF(OR($A33="",P$3=""),"",IF(SUMPRODUCT((Reservas!$D$2:$D$501=$A33)*(Reservas!$E$2:$E$501&lt;=P$3)*(Reservas!$F$2:$F$501&gt;P$3)*(Reservas!$O$2:$O$501&lt;&gt;"Cancelada")*(Reservas!$O$2:$O$501&lt;&gt;"Não compareceu"))&gt;0,"●",""))</f>
        <v/>
      </c>
      <c r="Q33" s="19">
        <f>IF(OR($A33="",Q$3=""),"",IF(SUMPRODUCT((Reservas!$D$2:$D$501=$A33)*(Reservas!$E$2:$E$501&lt;=Q$3)*(Reservas!$F$2:$F$501&gt;Q$3)*(Reservas!$O$2:$O$501&lt;&gt;"Cancelada")*(Reservas!$O$2:$O$501&lt;&gt;"Não compareceu"))&gt;0,"●",""))</f>
        <v/>
      </c>
      <c r="R33" s="19">
        <f>IF(OR($A33="",R$3=""),"",IF(SUMPRODUCT((Reservas!$D$2:$D$501=$A33)*(Reservas!$E$2:$E$501&lt;=R$3)*(Reservas!$F$2:$F$501&gt;R$3)*(Reservas!$O$2:$O$501&lt;&gt;"Cancelada")*(Reservas!$O$2:$O$501&lt;&gt;"Não compareceu"))&gt;0,"●",""))</f>
        <v/>
      </c>
      <c r="S33" s="19">
        <f>IF(OR($A33="",S$3=""),"",IF(SUMPRODUCT((Reservas!$D$2:$D$501=$A33)*(Reservas!$E$2:$E$501&lt;=S$3)*(Reservas!$F$2:$F$501&gt;S$3)*(Reservas!$O$2:$O$501&lt;&gt;"Cancelada")*(Reservas!$O$2:$O$501&lt;&gt;"Não compareceu"))&gt;0,"●",""))</f>
        <v/>
      </c>
      <c r="T33" s="19">
        <f>IF(OR($A33="",T$3=""),"",IF(SUMPRODUCT((Reservas!$D$2:$D$501=$A33)*(Reservas!$E$2:$E$501&lt;=T$3)*(Reservas!$F$2:$F$501&gt;T$3)*(Reservas!$O$2:$O$501&lt;&gt;"Cancelada")*(Reservas!$O$2:$O$501&lt;&gt;"Não compareceu"))&gt;0,"●",""))</f>
        <v/>
      </c>
      <c r="U33" s="19">
        <f>IF(OR($A33="",U$3=""),"",IF(SUMPRODUCT((Reservas!$D$2:$D$501=$A33)*(Reservas!$E$2:$E$501&lt;=U$3)*(Reservas!$F$2:$F$501&gt;U$3)*(Reservas!$O$2:$O$501&lt;&gt;"Cancelada")*(Reservas!$O$2:$O$501&lt;&gt;"Não compareceu"))&gt;0,"●",""))</f>
        <v/>
      </c>
      <c r="V33" s="19">
        <f>IF(OR($A33="",V$3=""),"",IF(SUMPRODUCT((Reservas!$D$2:$D$501=$A33)*(Reservas!$E$2:$E$501&lt;=V$3)*(Reservas!$F$2:$F$501&gt;V$3)*(Reservas!$O$2:$O$501&lt;&gt;"Cancelada")*(Reservas!$O$2:$O$501&lt;&gt;"Não compareceu"))&gt;0,"●",""))</f>
        <v/>
      </c>
      <c r="W33" s="19">
        <f>IF(OR($A33="",W$3=""),"",IF(SUMPRODUCT((Reservas!$D$2:$D$501=$A33)*(Reservas!$E$2:$E$501&lt;=W$3)*(Reservas!$F$2:$F$501&gt;W$3)*(Reservas!$O$2:$O$501&lt;&gt;"Cancelada")*(Reservas!$O$2:$O$501&lt;&gt;"Não compareceu"))&gt;0,"●",""))</f>
        <v/>
      </c>
      <c r="X33" s="19">
        <f>IF(OR($A33="",X$3=""),"",IF(SUMPRODUCT((Reservas!$D$2:$D$501=$A33)*(Reservas!$E$2:$E$501&lt;=X$3)*(Reservas!$F$2:$F$501&gt;X$3)*(Reservas!$O$2:$O$501&lt;&gt;"Cancelada")*(Reservas!$O$2:$O$501&lt;&gt;"Não compareceu"))&gt;0,"●",""))</f>
        <v/>
      </c>
      <c r="Y33" s="19">
        <f>IF(OR($A33="",Y$3=""),"",IF(SUMPRODUCT((Reservas!$D$2:$D$501=$A33)*(Reservas!$E$2:$E$501&lt;=Y$3)*(Reservas!$F$2:$F$501&gt;Y$3)*(Reservas!$O$2:$O$501&lt;&gt;"Cancelada")*(Reservas!$O$2:$O$501&lt;&gt;"Não compareceu"))&gt;0,"●",""))</f>
        <v/>
      </c>
      <c r="Z33" s="19">
        <f>IF(OR($A33="",Z$3=""),"",IF(SUMPRODUCT((Reservas!$D$2:$D$501=$A33)*(Reservas!$E$2:$E$501&lt;=Z$3)*(Reservas!$F$2:$F$501&gt;Z$3)*(Reservas!$O$2:$O$501&lt;&gt;"Cancelada")*(Reservas!$O$2:$O$501&lt;&gt;"Não compareceu"))&gt;0,"●",""))</f>
        <v/>
      </c>
      <c r="AA33" s="19">
        <f>IF(OR($A33="",AA$3=""),"",IF(SUMPRODUCT((Reservas!$D$2:$D$501=$A33)*(Reservas!$E$2:$E$501&lt;=AA$3)*(Reservas!$F$2:$F$501&gt;AA$3)*(Reservas!$O$2:$O$501&lt;&gt;"Cancelada")*(Reservas!$O$2:$O$501&lt;&gt;"Não compareceu"))&gt;0,"●",""))</f>
        <v/>
      </c>
      <c r="AB33" s="19">
        <f>IF(OR($A33="",AB$3=""),"",IF(SUMPRODUCT((Reservas!$D$2:$D$501=$A33)*(Reservas!$E$2:$E$501&lt;=AB$3)*(Reservas!$F$2:$F$501&gt;AB$3)*(Reservas!$O$2:$O$501&lt;&gt;"Cancelada")*(Reservas!$O$2:$O$501&lt;&gt;"Não compareceu"))&gt;0,"●",""))</f>
        <v/>
      </c>
      <c r="AC33" s="19">
        <f>IF(OR($A33="",AC$3=""),"",IF(SUMPRODUCT((Reservas!$D$2:$D$501=$A33)*(Reservas!$E$2:$E$501&lt;=AC$3)*(Reservas!$F$2:$F$501&gt;AC$3)*(Reservas!$O$2:$O$501&lt;&gt;"Cancelada")*(Reservas!$O$2:$O$501&lt;&gt;"Não compareceu"))&gt;0,"●",""))</f>
        <v/>
      </c>
      <c r="AD33" s="19">
        <f>IF(OR($A33="",AD$3=""),"",IF(SUMPRODUCT((Reservas!$D$2:$D$501=$A33)*(Reservas!$E$2:$E$501&lt;=AD$3)*(Reservas!$F$2:$F$501&gt;AD$3)*(Reservas!$O$2:$O$501&lt;&gt;"Cancelada")*(Reservas!$O$2:$O$501&lt;&gt;"Não compareceu"))&gt;0,"●",""))</f>
        <v/>
      </c>
      <c r="AE33" s="19">
        <f>IF(OR($A33="",AE$3=""),"",IF(SUMPRODUCT((Reservas!$D$2:$D$501=$A33)*(Reservas!$E$2:$E$501&lt;=AE$3)*(Reservas!$F$2:$F$501&gt;AE$3)*(Reservas!$O$2:$O$501&lt;&gt;"Cancelada")*(Reservas!$O$2:$O$501&lt;&gt;"Não compareceu"))&gt;0,"●",""))</f>
        <v/>
      </c>
      <c r="AF33" s="19">
        <f>IF(OR($A33="",AF$3=""),"",IF(SUMPRODUCT((Reservas!$D$2:$D$501=$A33)*(Reservas!$E$2:$E$501&lt;=AF$3)*(Reservas!$F$2:$F$501&gt;AF$3)*(Reservas!$O$2:$O$501&lt;&gt;"Cancelada")*(Reservas!$O$2:$O$501&lt;&gt;"Não compareceu"))&gt;0,"●",""))</f>
        <v/>
      </c>
    </row>
    <row r="34">
      <c r="A34" s="18">
        <f>IF(Quartos!A32="","",Quartos!A32)</f>
        <v/>
      </c>
      <c r="B34" s="19">
        <f>IF(OR($A34="",B$3=""),"",IF(SUMPRODUCT((Reservas!$D$2:$D$501=$A34)*(Reservas!$E$2:$E$501&lt;=B$3)*(Reservas!$F$2:$F$501&gt;B$3)*(Reservas!$O$2:$O$501&lt;&gt;"Cancelada")*(Reservas!$O$2:$O$501&lt;&gt;"Não compareceu"))&gt;0,"●",""))</f>
        <v/>
      </c>
      <c r="C34" s="19">
        <f>IF(OR($A34="",C$3=""),"",IF(SUMPRODUCT((Reservas!$D$2:$D$501=$A34)*(Reservas!$E$2:$E$501&lt;=C$3)*(Reservas!$F$2:$F$501&gt;C$3)*(Reservas!$O$2:$O$501&lt;&gt;"Cancelada")*(Reservas!$O$2:$O$501&lt;&gt;"Não compareceu"))&gt;0,"●",""))</f>
        <v/>
      </c>
      <c r="D34" s="19">
        <f>IF(OR($A34="",D$3=""),"",IF(SUMPRODUCT((Reservas!$D$2:$D$501=$A34)*(Reservas!$E$2:$E$501&lt;=D$3)*(Reservas!$F$2:$F$501&gt;D$3)*(Reservas!$O$2:$O$501&lt;&gt;"Cancelada")*(Reservas!$O$2:$O$501&lt;&gt;"Não compareceu"))&gt;0,"●",""))</f>
        <v/>
      </c>
      <c r="E34" s="19">
        <f>IF(OR($A34="",E$3=""),"",IF(SUMPRODUCT((Reservas!$D$2:$D$501=$A34)*(Reservas!$E$2:$E$501&lt;=E$3)*(Reservas!$F$2:$F$501&gt;E$3)*(Reservas!$O$2:$O$501&lt;&gt;"Cancelada")*(Reservas!$O$2:$O$501&lt;&gt;"Não compareceu"))&gt;0,"●",""))</f>
        <v/>
      </c>
      <c r="F34" s="19">
        <f>IF(OR($A34="",F$3=""),"",IF(SUMPRODUCT((Reservas!$D$2:$D$501=$A34)*(Reservas!$E$2:$E$501&lt;=F$3)*(Reservas!$F$2:$F$501&gt;F$3)*(Reservas!$O$2:$O$501&lt;&gt;"Cancelada")*(Reservas!$O$2:$O$501&lt;&gt;"Não compareceu"))&gt;0,"●",""))</f>
        <v/>
      </c>
      <c r="G34" s="19">
        <f>IF(OR($A34="",G$3=""),"",IF(SUMPRODUCT((Reservas!$D$2:$D$501=$A34)*(Reservas!$E$2:$E$501&lt;=G$3)*(Reservas!$F$2:$F$501&gt;G$3)*(Reservas!$O$2:$O$501&lt;&gt;"Cancelada")*(Reservas!$O$2:$O$501&lt;&gt;"Não compareceu"))&gt;0,"●",""))</f>
        <v/>
      </c>
      <c r="H34" s="19">
        <f>IF(OR($A34="",H$3=""),"",IF(SUMPRODUCT((Reservas!$D$2:$D$501=$A34)*(Reservas!$E$2:$E$501&lt;=H$3)*(Reservas!$F$2:$F$501&gt;H$3)*(Reservas!$O$2:$O$501&lt;&gt;"Cancelada")*(Reservas!$O$2:$O$501&lt;&gt;"Não compareceu"))&gt;0,"●",""))</f>
        <v/>
      </c>
      <c r="I34" s="19">
        <f>IF(OR($A34="",I$3=""),"",IF(SUMPRODUCT((Reservas!$D$2:$D$501=$A34)*(Reservas!$E$2:$E$501&lt;=I$3)*(Reservas!$F$2:$F$501&gt;I$3)*(Reservas!$O$2:$O$501&lt;&gt;"Cancelada")*(Reservas!$O$2:$O$501&lt;&gt;"Não compareceu"))&gt;0,"●",""))</f>
        <v/>
      </c>
      <c r="J34" s="19">
        <f>IF(OR($A34="",J$3=""),"",IF(SUMPRODUCT((Reservas!$D$2:$D$501=$A34)*(Reservas!$E$2:$E$501&lt;=J$3)*(Reservas!$F$2:$F$501&gt;J$3)*(Reservas!$O$2:$O$501&lt;&gt;"Cancelada")*(Reservas!$O$2:$O$501&lt;&gt;"Não compareceu"))&gt;0,"●",""))</f>
        <v/>
      </c>
      <c r="K34" s="19">
        <f>IF(OR($A34="",K$3=""),"",IF(SUMPRODUCT((Reservas!$D$2:$D$501=$A34)*(Reservas!$E$2:$E$501&lt;=K$3)*(Reservas!$F$2:$F$501&gt;K$3)*(Reservas!$O$2:$O$501&lt;&gt;"Cancelada")*(Reservas!$O$2:$O$501&lt;&gt;"Não compareceu"))&gt;0,"●",""))</f>
        <v/>
      </c>
      <c r="L34" s="19">
        <f>IF(OR($A34="",L$3=""),"",IF(SUMPRODUCT((Reservas!$D$2:$D$501=$A34)*(Reservas!$E$2:$E$501&lt;=L$3)*(Reservas!$F$2:$F$501&gt;L$3)*(Reservas!$O$2:$O$501&lt;&gt;"Cancelada")*(Reservas!$O$2:$O$501&lt;&gt;"Não compareceu"))&gt;0,"●",""))</f>
        <v/>
      </c>
      <c r="M34" s="19">
        <f>IF(OR($A34="",M$3=""),"",IF(SUMPRODUCT((Reservas!$D$2:$D$501=$A34)*(Reservas!$E$2:$E$501&lt;=M$3)*(Reservas!$F$2:$F$501&gt;M$3)*(Reservas!$O$2:$O$501&lt;&gt;"Cancelada")*(Reservas!$O$2:$O$501&lt;&gt;"Não compareceu"))&gt;0,"●",""))</f>
        <v/>
      </c>
      <c r="N34" s="19">
        <f>IF(OR($A34="",N$3=""),"",IF(SUMPRODUCT((Reservas!$D$2:$D$501=$A34)*(Reservas!$E$2:$E$501&lt;=N$3)*(Reservas!$F$2:$F$501&gt;N$3)*(Reservas!$O$2:$O$501&lt;&gt;"Cancelada")*(Reservas!$O$2:$O$501&lt;&gt;"Não compareceu"))&gt;0,"●",""))</f>
        <v/>
      </c>
      <c r="O34" s="19">
        <f>IF(OR($A34="",O$3=""),"",IF(SUMPRODUCT((Reservas!$D$2:$D$501=$A34)*(Reservas!$E$2:$E$501&lt;=O$3)*(Reservas!$F$2:$F$501&gt;O$3)*(Reservas!$O$2:$O$501&lt;&gt;"Cancelada")*(Reservas!$O$2:$O$501&lt;&gt;"Não compareceu"))&gt;0,"●",""))</f>
        <v/>
      </c>
      <c r="P34" s="19">
        <f>IF(OR($A34="",P$3=""),"",IF(SUMPRODUCT((Reservas!$D$2:$D$501=$A34)*(Reservas!$E$2:$E$501&lt;=P$3)*(Reservas!$F$2:$F$501&gt;P$3)*(Reservas!$O$2:$O$501&lt;&gt;"Cancelada")*(Reservas!$O$2:$O$501&lt;&gt;"Não compareceu"))&gt;0,"●",""))</f>
        <v/>
      </c>
      <c r="Q34" s="19">
        <f>IF(OR($A34="",Q$3=""),"",IF(SUMPRODUCT((Reservas!$D$2:$D$501=$A34)*(Reservas!$E$2:$E$501&lt;=Q$3)*(Reservas!$F$2:$F$501&gt;Q$3)*(Reservas!$O$2:$O$501&lt;&gt;"Cancelada")*(Reservas!$O$2:$O$501&lt;&gt;"Não compareceu"))&gt;0,"●",""))</f>
        <v/>
      </c>
      <c r="R34" s="19">
        <f>IF(OR($A34="",R$3=""),"",IF(SUMPRODUCT((Reservas!$D$2:$D$501=$A34)*(Reservas!$E$2:$E$501&lt;=R$3)*(Reservas!$F$2:$F$501&gt;R$3)*(Reservas!$O$2:$O$501&lt;&gt;"Cancelada")*(Reservas!$O$2:$O$501&lt;&gt;"Não compareceu"))&gt;0,"●",""))</f>
        <v/>
      </c>
      <c r="S34" s="19">
        <f>IF(OR($A34="",S$3=""),"",IF(SUMPRODUCT((Reservas!$D$2:$D$501=$A34)*(Reservas!$E$2:$E$501&lt;=S$3)*(Reservas!$F$2:$F$501&gt;S$3)*(Reservas!$O$2:$O$501&lt;&gt;"Cancelada")*(Reservas!$O$2:$O$501&lt;&gt;"Não compareceu"))&gt;0,"●",""))</f>
        <v/>
      </c>
      <c r="T34" s="19">
        <f>IF(OR($A34="",T$3=""),"",IF(SUMPRODUCT((Reservas!$D$2:$D$501=$A34)*(Reservas!$E$2:$E$501&lt;=T$3)*(Reservas!$F$2:$F$501&gt;T$3)*(Reservas!$O$2:$O$501&lt;&gt;"Cancelada")*(Reservas!$O$2:$O$501&lt;&gt;"Não compareceu"))&gt;0,"●",""))</f>
        <v/>
      </c>
      <c r="U34" s="19">
        <f>IF(OR($A34="",U$3=""),"",IF(SUMPRODUCT((Reservas!$D$2:$D$501=$A34)*(Reservas!$E$2:$E$501&lt;=U$3)*(Reservas!$F$2:$F$501&gt;U$3)*(Reservas!$O$2:$O$501&lt;&gt;"Cancelada")*(Reservas!$O$2:$O$501&lt;&gt;"Não compareceu"))&gt;0,"●",""))</f>
        <v/>
      </c>
      <c r="V34" s="19">
        <f>IF(OR($A34="",V$3=""),"",IF(SUMPRODUCT((Reservas!$D$2:$D$501=$A34)*(Reservas!$E$2:$E$501&lt;=V$3)*(Reservas!$F$2:$F$501&gt;V$3)*(Reservas!$O$2:$O$501&lt;&gt;"Cancelada")*(Reservas!$O$2:$O$501&lt;&gt;"Não compareceu"))&gt;0,"●",""))</f>
        <v/>
      </c>
      <c r="W34" s="19">
        <f>IF(OR($A34="",W$3=""),"",IF(SUMPRODUCT((Reservas!$D$2:$D$501=$A34)*(Reservas!$E$2:$E$501&lt;=W$3)*(Reservas!$F$2:$F$501&gt;W$3)*(Reservas!$O$2:$O$501&lt;&gt;"Cancelada")*(Reservas!$O$2:$O$501&lt;&gt;"Não compareceu"))&gt;0,"●",""))</f>
        <v/>
      </c>
      <c r="X34" s="19">
        <f>IF(OR($A34="",X$3=""),"",IF(SUMPRODUCT((Reservas!$D$2:$D$501=$A34)*(Reservas!$E$2:$E$501&lt;=X$3)*(Reservas!$F$2:$F$501&gt;X$3)*(Reservas!$O$2:$O$501&lt;&gt;"Cancelada")*(Reservas!$O$2:$O$501&lt;&gt;"Não compareceu"))&gt;0,"●",""))</f>
        <v/>
      </c>
      <c r="Y34" s="19">
        <f>IF(OR($A34="",Y$3=""),"",IF(SUMPRODUCT((Reservas!$D$2:$D$501=$A34)*(Reservas!$E$2:$E$501&lt;=Y$3)*(Reservas!$F$2:$F$501&gt;Y$3)*(Reservas!$O$2:$O$501&lt;&gt;"Cancelada")*(Reservas!$O$2:$O$501&lt;&gt;"Não compareceu"))&gt;0,"●",""))</f>
        <v/>
      </c>
      <c r="Z34" s="19">
        <f>IF(OR($A34="",Z$3=""),"",IF(SUMPRODUCT((Reservas!$D$2:$D$501=$A34)*(Reservas!$E$2:$E$501&lt;=Z$3)*(Reservas!$F$2:$F$501&gt;Z$3)*(Reservas!$O$2:$O$501&lt;&gt;"Cancelada")*(Reservas!$O$2:$O$501&lt;&gt;"Não compareceu"))&gt;0,"●",""))</f>
        <v/>
      </c>
      <c r="AA34" s="19">
        <f>IF(OR($A34="",AA$3=""),"",IF(SUMPRODUCT((Reservas!$D$2:$D$501=$A34)*(Reservas!$E$2:$E$501&lt;=AA$3)*(Reservas!$F$2:$F$501&gt;AA$3)*(Reservas!$O$2:$O$501&lt;&gt;"Cancelada")*(Reservas!$O$2:$O$501&lt;&gt;"Não compareceu"))&gt;0,"●",""))</f>
        <v/>
      </c>
      <c r="AB34" s="19">
        <f>IF(OR($A34="",AB$3=""),"",IF(SUMPRODUCT((Reservas!$D$2:$D$501=$A34)*(Reservas!$E$2:$E$501&lt;=AB$3)*(Reservas!$F$2:$F$501&gt;AB$3)*(Reservas!$O$2:$O$501&lt;&gt;"Cancelada")*(Reservas!$O$2:$O$501&lt;&gt;"Não compareceu"))&gt;0,"●",""))</f>
        <v/>
      </c>
      <c r="AC34" s="19">
        <f>IF(OR($A34="",AC$3=""),"",IF(SUMPRODUCT((Reservas!$D$2:$D$501=$A34)*(Reservas!$E$2:$E$501&lt;=AC$3)*(Reservas!$F$2:$F$501&gt;AC$3)*(Reservas!$O$2:$O$501&lt;&gt;"Cancelada")*(Reservas!$O$2:$O$501&lt;&gt;"Não compareceu"))&gt;0,"●",""))</f>
        <v/>
      </c>
      <c r="AD34" s="19">
        <f>IF(OR($A34="",AD$3=""),"",IF(SUMPRODUCT((Reservas!$D$2:$D$501=$A34)*(Reservas!$E$2:$E$501&lt;=AD$3)*(Reservas!$F$2:$F$501&gt;AD$3)*(Reservas!$O$2:$O$501&lt;&gt;"Cancelada")*(Reservas!$O$2:$O$501&lt;&gt;"Não compareceu"))&gt;0,"●",""))</f>
        <v/>
      </c>
      <c r="AE34" s="19">
        <f>IF(OR($A34="",AE$3=""),"",IF(SUMPRODUCT((Reservas!$D$2:$D$501=$A34)*(Reservas!$E$2:$E$501&lt;=AE$3)*(Reservas!$F$2:$F$501&gt;AE$3)*(Reservas!$O$2:$O$501&lt;&gt;"Cancelada")*(Reservas!$O$2:$O$501&lt;&gt;"Não compareceu"))&gt;0,"●",""))</f>
        <v/>
      </c>
      <c r="AF34" s="19">
        <f>IF(OR($A34="",AF$3=""),"",IF(SUMPRODUCT((Reservas!$D$2:$D$501=$A34)*(Reservas!$E$2:$E$501&lt;=AF$3)*(Reservas!$F$2:$F$501&gt;AF$3)*(Reservas!$O$2:$O$501&lt;&gt;"Cancelada")*(Reservas!$O$2:$O$501&lt;&gt;"Não compareceu"))&gt;0,"●",""))</f>
        <v/>
      </c>
    </row>
    <row r="35">
      <c r="A35" s="18">
        <f>IF(Quartos!A33="","",Quartos!A33)</f>
        <v/>
      </c>
      <c r="B35" s="19">
        <f>IF(OR($A35="",B$3=""),"",IF(SUMPRODUCT((Reservas!$D$2:$D$501=$A35)*(Reservas!$E$2:$E$501&lt;=B$3)*(Reservas!$F$2:$F$501&gt;B$3)*(Reservas!$O$2:$O$501&lt;&gt;"Cancelada")*(Reservas!$O$2:$O$501&lt;&gt;"Não compareceu"))&gt;0,"●",""))</f>
        <v/>
      </c>
      <c r="C35" s="19">
        <f>IF(OR($A35="",C$3=""),"",IF(SUMPRODUCT((Reservas!$D$2:$D$501=$A35)*(Reservas!$E$2:$E$501&lt;=C$3)*(Reservas!$F$2:$F$501&gt;C$3)*(Reservas!$O$2:$O$501&lt;&gt;"Cancelada")*(Reservas!$O$2:$O$501&lt;&gt;"Não compareceu"))&gt;0,"●",""))</f>
        <v/>
      </c>
      <c r="D35" s="19">
        <f>IF(OR($A35="",D$3=""),"",IF(SUMPRODUCT((Reservas!$D$2:$D$501=$A35)*(Reservas!$E$2:$E$501&lt;=D$3)*(Reservas!$F$2:$F$501&gt;D$3)*(Reservas!$O$2:$O$501&lt;&gt;"Cancelada")*(Reservas!$O$2:$O$501&lt;&gt;"Não compareceu"))&gt;0,"●",""))</f>
        <v/>
      </c>
      <c r="E35" s="19">
        <f>IF(OR($A35="",E$3=""),"",IF(SUMPRODUCT((Reservas!$D$2:$D$501=$A35)*(Reservas!$E$2:$E$501&lt;=E$3)*(Reservas!$F$2:$F$501&gt;E$3)*(Reservas!$O$2:$O$501&lt;&gt;"Cancelada")*(Reservas!$O$2:$O$501&lt;&gt;"Não compareceu"))&gt;0,"●",""))</f>
        <v/>
      </c>
      <c r="F35" s="19">
        <f>IF(OR($A35="",F$3=""),"",IF(SUMPRODUCT((Reservas!$D$2:$D$501=$A35)*(Reservas!$E$2:$E$501&lt;=F$3)*(Reservas!$F$2:$F$501&gt;F$3)*(Reservas!$O$2:$O$501&lt;&gt;"Cancelada")*(Reservas!$O$2:$O$501&lt;&gt;"Não compareceu"))&gt;0,"●",""))</f>
        <v/>
      </c>
      <c r="G35" s="19">
        <f>IF(OR($A35="",G$3=""),"",IF(SUMPRODUCT((Reservas!$D$2:$D$501=$A35)*(Reservas!$E$2:$E$501&lt;=G$3)*(Reservas!$F$2:$F$501&gt;G$3)*(Reservas!$O$2:$O$501&lt;&gt;"Cancelada")*(Reservas!$O$2:$O$501&lt;&gt;"Não compareceu"))&gt;0,"●",""))</f>
        <v/>
      </c>
      <c r="H35" s="19">
        <f>IF(OR($A35="",H$3=""),"",IF(SUMPRODUCT((Reservas!$D$2:$D$501=$A35)*(Reservas!$E$2:$E$501&lt;=H$3)*(Reservas!$F$2:$F$501&gt;H$3)*(Reservas!$O$2:$O$501&lt;&gt;"Cancelada")*(Reservas!$O$2:$O$501&lt;&gt;"Não compareceu"))&gt;0,"●",""))</f>
        <v/>
      </c>
      <c r="I35" s="19">
        <f>IF(OR($A35="",I$3=""),"",IF(SUMPRODUCT((Reservas!$D$2:$D$501=$A35)*(Reservas!$E$2:$E$501&lt;=I$3)*(Reservas!$F$2:$F$501&gt;I$3)*(Reservas!$O$2:$O$501&lt;&gt;"Cancelada")*(Reservas!$O$2:$O$501&lt;&gt;"Não compareceu"))&gt;0,"●",""))</f>
        <v/>
      </c>
      <c r="J35" s="19">
        <f>IF(OR($A35="",J$3=""),"",IF(SUMPRODUCT((Reservas!$D$2:$D$501=$A35)*(Reservas!$E$2:$E$501&lt;=J$3)*(Reservas!$F$2:$F$501&gt;J$3)*(Reservas!$O$2:$O$501&lt;&gt;"Cancelada")*(Reservas!$O$2:$O$501&lt;&gt;"Não compareceu"))&gt;0,"●",""))</f>
        <v/>
      </c>
      <c r="K35" s="19">
        <f>IF(OR($A35="",K$3=""),"",IF(SUMPRODUCT((Reservas!$D$2:$D$501=$A35)*(Reservas!$E$2:$E$501&lt;=K$3)*(Reservas!$F$2:$F$501&gt;K$3)*(Reservas!$O$2:$O$501&lt;&gt;"Cancelada")*(Reservas!$O$2:$O$501&lt;&gt;"Não compareceu"))&gt;0,"●",""))</f>
        <v/>
      </c>
      <c r="L35" s="19">
        <f>IF(OR($A35="",L$3=""),"",IF(SUMPRODUCT((Reservas!$D$2:$D$501=$A35)*(Reservas!$E$2:$E$501&lt;=L$3)*(Reservas!$F$2:$F$501&gt;L$3)*(Reservas!$O$2:$O$501&lt;&gt;"Cancelada")*(Reservas!$O$2:$O$501&lt;&gt;"Não compareceu"))&gt;0,"●",""))</f>
        <v/>
      </c>
      <c r="M35" s="19">
        <f>IF(OR($A35="",M$3=""),"",IF(SUMPRODUCT((Reservas!$D$2:$D$501=$A35)*(Reservas!$E$2:$E$501&lt;=M$3)*(Reservas!$F$2:$F$501&gt;M$3)*(Reservas!$O$2:$O$501&lt;&gt;"Cancelada")*(Reservas!$O$2:$O$501&lt;&gt;"Não compareceu"))&gt;0,"●",""))</f>
        <v/>
      </c>
      <c r="N35" s="19">
        <f>IF(OR($A35="",N$3=""),"",IF(SUMPRODUCT((Reservas!$D$2:$D$501=$A35)*(Reservas!$E$2:$E$501&lt;=N$3)*(Reservas!$F$2:$F$501&gt;N$3)*(Reservas!$O$2:$O$501&lt;&gt;"Cancelada")*(Reservas!$O$2:$O$501&lt;&gt;"Não compareceu"))&gt;0,"●",""))</f>
        <v/>
      </c>
      <c r="O35" s="19">
        <f>IF(OR($A35="",O$3=""),"",IF(SUMPRODUCT((Reservas!$D$2:$D$501=$A35)*(Reservas!$E$2:$E$501&lt;=O$3)*(Reservas!$F$2:$F$501&gt;O$3)*(Reservas!$O$2:$O$501&lt;&gt;"Cancelada")*(Reservas!$O$2:$O$501&lt;&gt;"Não compareceu"))&gt;0,"●",""))</f>
        <v/>
      </c>
      <c r="P35" s="19">
        <f>IF(OR($A35="",P$3=""),"",IF(SUMPRODUCT((Reservas!$D$2:$D$501=$A35)*(Reservas!$E$2:$E$501&lt;=P$3)*(Reservas!$F$2:$F$501&gt;P$3)*(Reservas!$O$2:$O$501&lt;&gt;"Cancelada")*(Reservas!$O$2:$O$501&lt;&gt;"Não compareceu"))&gt;0,"●",""))</f>
        <v/>
      </c>
      <c r="Q35" s="19">
        <f>IF(OR($A35="",Q$3=""),"",IF(SUMPRODUCT((Reservas!$D$2:$D$501=$A35)*(Reservas!$E$2:$E$501&lt;=Q$3)*(Reservas!$F$2:$F$501&gt;Q$3)*(Reservas!$O$2:$O$501&lt;&gt;"Cancelada")*(Reservas!$O$2:$O$501&lt;&gt;"Não compareceu"))&gt;0,"●",""))</f>
        <v/>
      </c>
      <c r="R35" s="19">
        <f>IF(OR($A35="",R$3=""),"",IF(SUMPRODUCT((Reservas!$D$2:$D$501=$A35)*(Reservas!$E$2:$E$501&lt;=R$3)*(Reservas!$F$2:$F$501&gt;R$3)*(Reservas!$O$2:$O$501&lt;&gt;"Cancelada")*(Reservas!$O$2:$O$501&lt;&gt;"Não compareceu"))&gt;0,"●",""))</f>
        <v/>
      </c>
      <c r="S35" s="19">
        <f>IF(OR($A35="",S$3=""),"",IF(SUMPRODUCT((Reservas!$D$2:$D$501=$A35)*(Reservas!$E$2:$E$501&lt;=S$3)*(Reservas!$F$2:$F$501&gt;S$3)*(Reservas!$O$2:$O$501&lt;&gt;"Cancelada")*(Reservas!$O$2:$O$501&lt;&gt;"Não compareceu"))&gt;0,"●",""))</f>
        <v/>
      </c>
      <c r="T35" s="19">
        <f>IF(OR($A35="",T$3=""),"",IF(SUMPRODUCT((Reservas!$D$2:$D$501=$A35)*(Reservas!$E$2:$E$501&lt;=T$3)*(Reservas!$F$2:$F$501&gt;T$3)*(Reservas!$O$2:$O$501&lt;&gt;"Cancelada")*(Reservas!$O$2:$O$501&lt;&gt;"Não compareceu"))&gt;0,"●",""))</f>
        <v/>
      </c>
      <c r="U35" s="19">
        <f>IF(OR($A35="",U$3=""),"",IF(SUMPRODUCT((Reservas!$D$2:$D$501=$A35)*(Reservas!$E$2:$E$501&lt;=U$3)*(Reservas!$F$2:$F$501&gt;U$3)*(Reservas!$O$2:$O$501&lt;&gt;"Cancelada")*(Reservas!$O$2:$O$501&lt;&gt;"Não compareceu"))&gt;0,"●",""))</f>
        <v/>
      </c>
      <c r="V35" s="19">
        <f>IF(OR($A35="",V$3=""),"",IF(SUMPRODUCT((Reservas!$D$2:$D$501=$A35)*(Reservas!$E$2:$E$501&lt;=V$3)*(Reservas!$F$2:$F$501&gt;V$3)*(Reservas!$O$2:$O$501&lt;&gt;"Cancelada")*(Reservas!$O$2:$O$501&lt;&gt;"Não compareceu"))&gt;0,"●",""))</f>
        <v/>
      </c>
      <c r="W35" s="19">
        <f>IF(OR($A35="",W$3=""),"",IF(SUMPRODUCT((Reservas!$D$2:$D$501=$A35)*(Reservas!$E$2:$E$501&lt;=W$3)*(Reservas!$F$2:$F$501&gt;W$3)*(Reservas!$O$2:$O$501&lt;&gt;"Cancelada")*(Reservas!$O$2:$O$501&lt;&gt;"Não compareceu"))&gt;0,"●",""))</f>
        <v/>
      </c>
      <c r="X35" s="19">
        <f>IF(OR($A35="",X$3=""),"",IF(SUMPRODUCT((Reservas!$D$2:$D$501=$A35)*(Reservas!$E$2:$E$501&lt;=X$3)*(Reservas!$F$2:$F$501&gt;X$3)*(Reservas!$O$2:$O$501&lt;&gt;"Cancelada")*(Reservas!$O$2:$O$501&lt;&gt;"Não compareceu"))&gt;0,"●",""))</f>
        <v/>
      </c>
      <c r="Y35" s="19">
        <f>IF(OR($A35="",Y$3=""),"",IF(SUMPRODUCT((Reservas!$D$2:$D$501=$A35)*(Reservas!$E$2:$E$501&lt;=Y$3)*(Reservas!$F$2:$F$501&gt;Y$3)*(Reservas!$O$2:$O$501&lt;&gt;"Cancelada")*(Reservas!$O$2:$O$501&lt;&gt;"Não compareceu"))&gt;0,"●",""))</f>
        <v/>
      </c>
      <c r="Z35" s="19">
        <f>IF(OR($A35="",Z$3=""),"",IF(SUMPRODUCT((Reservas!$D$2:$D$501=$A35)*(Reservas!$E$2:$E$501&lt;=Z$3)*(Reservas!$F$2:$F$501&gt;Z$3)*(Reservas!$O$2:$O$501&lt;&gt;"Cancelada")*(Reservas!$O$2:$O$501&lt;&gt;"Não compareceu"))&gt;0,"●",""))</f>
        <v/>
      </c>
      <c r="AA35" s="19">
        <f>IF(OR($A35="",AA$3=""),"",IF(SUMPRODUCT((Reservas!$D$2:$D$501=$A35)*(Reservas!$E$2:$E$501&lt;=AA$3)*(Reservas!$F$2:$F$501&gt;AA$3)*(Reservas!$O$2:$O$501&lt;&gt;"Cancelada")*(Reservas!$O$2:$O$501&lt;&gt;"Não compareceu"))&gt;0,"●",""))</f>
        <v/>
      </c>
      <c r="AB35" s="19">
        <f>IF(OR($A35="",AB$3=""),"",IF(SUMPRODUCT((Reservas!$D$2:$D$501=$A35)*(Reservas!$E$2:$E$501&lt;=AB$3)*(Reservas!$F$2:$F$501&gt;AB$3)*(Reservas!$O$2:$O$501&lt;&gt;"Cancelada")*(Reservas!$O$2:$O$501&lt;&gt;"Não compareceu"))&gt;0,"●",""))</f>
        <v/>
      </c>
      <c r="AC35" s="19">
        <f>IF(OR($A35="",AC$3=""),"",IF(SUMPRODUCT((Reservas!$D$2:$D$501=$A35)*(Reservas!$E$2:$E$501&lt;=AC$3)*(Reservas!$F$2:$F$501&gt;AC$3)*(Reservas!$O$2:$O$501&lt;&gt;"Cancelada")*(Reservas!$O$2:$O$501&lt;&gt;"Não compareceu"))&gt;0,"●",""))</f>
        <v/>
      </c>
      <c r="AD35" s="19">
        <f>IF(OR($A35="",AD$3=""),"",IF(SUMPRODUCT((Reservas!$D$2:$D$501=$A35)*(Reservas!$E$2:$E$501&lt;=AD$3)*(Reservas!$F$2:$F$501&gt;AD$3)*(Reservas!$O$2:$O$501&lt;&gt;"Cancelada")*(Reservas!$O$2:$O$501&lt;&gt;"Não compareceu"))&gt;0,"●",""))</f>
        <v/>
      </c>
      <c r="AE35" s="19">
        <f>IF(OR($A35="",AE$3=""),"",IF(SUMPRODUCT((Reservas!$D$2:$D$501=$A35)*(Reservas!$E$2:$E$501&lt;=AE$3)*(Reservas!$F$2:$F$501&gt;AE$3)*(Reservas!$O$2:$O$501&lt;&gt;"Cancelada")*(Reservas!$O$2:$O$501&lt;&gt;"Não compareceu"))&gt;0,"●",""))</f>
        <v/>
      </c>
      <c r="AF35" s="19">
        <f>IF(OR($A35="",AF$3=""),"",IF(SUMPRODUCT((Reservas!$D$2:$D$501=$A35)*(Reservas!$E$2:$E$501&lt;=AF$3)*(Reservas!$F$2:$F$501&gt;AF$3)*(Reservas!$O$2:$O$501&lt;&gt;"Cancelada")*(Reservas!$O$2:$O$501&lt;&gt;"Não compareceu"))&gt;0,"●",""))</f>
        <v/>
      </c>
    </row>
    <row r="36">
      <c r="A36" s="18">
        <f>IF(Quartos!A34="","",Quartos!A34)</f>
        <v/>
      </c>
      <c r="B36" s="19">
        <f>IF(OR($A36="",B$3=""),"",IF(SUMPRODUCT((Reservas!$D$2:$D$501=$A36)*(Reservas!$E$2:$E$501&lt;=B$3)*(Reservas!$F$2:$F$501&gt;B$3)*(Reservas!$O$2:$O$501&lt;&gt;"Cancelada")*(Reservas!$O$2:$O$501&lt;&gt;"Não compareceu"))&gt;0,"●",""))</f>
        <v/>
      </c>
      <c r="C36" s="19">
        <f>IF(OR($A36="",C$3=""),"",IF(SUMPRODUCT((Reservas!$D$2:$D$501=$A36)*(Reservas!$E$2:$E$501&lt;=C$3)*(Reservas!$F$2:$F$501&gt;C$3)*(Reservas!$O$2:$O$501&lt;&gt;"Cancelada")*(Reservas!$O$2:$O$501&lt;&gt;"Não compareceu"))&gt;0,"●",""))</f>
        <v/>
      </c>
      <c r="D36" s="19">
        <f>IF(OR($A36="",D$3=""),"",IF(SUMPRODUCT((Reservas!$D$2:$D$501=$A36)*(Reservas!$E$2:$E$501&lt;=D$3)*(Reservas!$F$2:$F$501&gt;D$3)*(Reservas!$O$2:$O$501&lt;&gt;"Cancelada")*(Reservas!$O$2:$O$501&lt;&gt;"Não compareceu"))&gt;0,"●",""))</f>
        <v/>
      </c>
      <c r="E36" s="19">
        <f>IF(OR($A36="",E$3=""),"",IF(SUMPRODUCT((Reservas!$D$2:$D$501=$A36)*(Reservas!$E$2:$E$501&lt;=E$3)*(Reservas!$F$2:$F$501&gt;E$3)*(Reservas!$O$2:$O$501&lt;&gt;"Cancelada")*(Reservas!$O$2:$O$501&lt;&gt;"Não compareceu"))&gt;0,"●",""))</f>
        <v/>
      </c>
      <c r="F36" s="19">
        <f>IF(OR($A36="",F$3=""),"",IF(SUMPRODUCT((Reservas!$D$2:$D$501=$A36)*(Reservas!$E$2:$E$501&lt;=F$3)*(Reservas!$F$2:$F$501&gt;F$3)*(Reservas!$O$2:$O$501&lt;&gt;"Cancelada")*(Reservas!$O$2:$O$501&lt;&gt;"Não compareceu"))&gt;0,"●",""))</f>
        <v/>
      </c>
      <c r="G36" s="19">
        <f>IF(OR($A36="",G$3=""),"",IF(SUMPRODUCT((Reservas!$D$2:$D$501=$A36)*(Reservas!$E$2:$E$501&lt;=G$3)*(Reservas!$F$2:$F$501&gt;G$3)*(Reservas!$O$2:$O$501&lt;&gt;"Cancelada")*(Reservas!$O$2:$O$501&lt;&gt;"Não compareceu"))&gt;0,"●",""))</f>
        <v/>
      </c>
      <c r="H36" s="19">
        <f>IF(OR($A36="",H$3=""),"",IF(SUMPRODUCT((Reservas!$D$2:$D$501=$A36)*(Reservas!$E$2:$E$501&lt;=H$3)*(Reservas!$F$2:$F$501&gt;H$3)*(Reservas!$O$2:$O$501&lt;&gt;"Cancelada")*(Reservas!$O$2:$O$501&lt;&gt;"Não compareceu"))&gt;0,"●",""))</f>
        <v/>
      </c>
      <c r="I36" s="19">
        <f>IF(OR($A36="",I$3=""),"",IF(SUMPRODUCT((Reservas!$D$2:$D$501=$A36)*(Reservas!$E$2:$E$501&lt;=I$3)*(Reservas!$F$2:$F$501&gt;I$3)*(Reservas!$O$2:$O$501&lt;&gt;"Cancelada")*(Reservas!$O$2:$O$501&lt;&gt;"Não compareceu"))&gt;0,"●",""))</f>
        <v/>
      </c>
      <c r="J36" s="19">
        <f>IF(OR($A36="",J$3=""),"",IF(SUMPRODUCT((Reservas!$D$2:$D$501=$A36)*(Reservas!$E$2:$E$501&lt;=J$3)*(Reservas!$F$2:$F$501&gt;J$3)*(Reservas!$O$2:$O$501&lt;&gt;"Cancelada")*(Reservas!$O$2:$O$501&lt;&gt;"Não compareceu"))&gt;0,"●",""))</f>
        <v/>
      </c>
      <c r="K36" s="19">
        <f>IF(OR($A36="",K$3=""),"",IF(SUMPRODUCT((Reservas!$D$2:$D$501=$A36)*(Reservas!$E$2:$E$501&lt;=K$3)*(Reservas!$F$2:$F$501&gt;K$3)*(Reservas!$O$2:$O$501&lt;&gt;"Cancelada")*(Reservas!$O$2:$O$501&lt;&gt;"Não compareceu"))&gt;0,"●",""))</f>
        <v/>
      </c>
      <c r="L36" s="19">
        <f>IF(OR($A36="",L$3=""),"",IF(SUMPRODUCT((Reservas!$D$2:$D$501=$A36)*(Reservas!$E$2:$E$501&lt;=L$3)*(Reservas!$F$2:$F$501&gt;L$3)*(Reservas!$O$2:$O$501&lt;&gt;"Cancelada")*(Reservas!$O$2:$O$501&lt;&gt;"Não compareceu"))&gt;0,"●",""))</f>
        <v/>
      </c>
      <c r="M36" s="19">
        <f>IF(OR($A36="",M$3=""),"",IF(SUMPRODUCT((Reservas!$D$2:$D$501=$A36)*(Reservas!$E$2:$E$501&lt;=M$3)*(Reservas!$F$2:$F$501&gt;M$3)*(Reservas!$O$2:$O$501&lt;&gt;"Cancelada")*(Reservas!$O$2:$O$501&lt;&gt;"Não compareceu"))&gt;0,"●",""))</f>
        <v/>
      </c>
      <c r="N36" s="19">
        <f>IF(OR($A36="",N$3=""),"",IF(SUMPRODUCT((Reservas!$D$2:$D$501=$A36)*(Reservas!$E$2:$E$501&lt;=N$3)*(Reservas!$F$2:$F$501&gt;N$3)*(Reservas!$O$2:$O$501&lt;&gt;"Cancelada")*(Reservas!$O$2:$O$501&lt;&gt;"Não compareceu"))&gt;0,"●",""))</f>
        <v/>
      </c>
      <c r="O36" s="19">
        <f>IF(OR($A36="",O$3=""),"",IF(SUMPRODUCT((Reservas!$D$2:$D$501=$A36)*(Reservas!$E$2:$E$501&lt;=O$3)*(Reservas!$F$2:$F$501&gt;O$3)*(Reservas!$O$2:$O$501&lt;&gt;"Cancelada")*(Reservas!$O$2:$O$501&lt;&gt;"Não compareceu"))&gt;0,"●",""))</f>
        <v/>
      </c>
      <c r="P36" s="19">
        <f>IF(OR($A36="",P$3=""),"",IF(SUMPRODUCT((Reservas!$D$2:$D$501=$A36)*(Reservas!$E$2:$E$501&lt;=P$3)*(Reservas!$F$2:$F$501&gt;P$3)*(Reservas!$O$2:$O$501&lt;&gt;"Cancelada")*(Reservas!$O$2:$O$501&lt;&gt;"Não compareceu"))&gt;0,"●",""))</f>
        <v/>
      </c>
      <c r="Q36" s="19">
        <f>IF(OR($A36="",Q$3=""),"",IF(SUMPRODUCT((Reservas!$D$2:$D$501=$A36)*(Reservas!$E$2:$E$501&lt;=Q$3)*(Reservas!$F$2:$F$501&gt;Q$3)*(Reservas!$O$2:$O$501&lt;&gt;"Cancelada")*(Reservas!$O$2:$O$501&lt;&gt;"Não compareceu"))&gt;0,"●",""))</f>
        <v/>
      </c>
      <c r="R36" s="19">
        <f>IF(OR($A36="",R$3=""),"",IF(SUMPRODUCT((Reservas!$D$2:$D$501=$A36)*(Reservas!$E$2:$E$501&lt;=R$3)*(Reservas!$F$2:$F$501&gt;R$3)*(Reservas!$O$2:$O$501&lt;&gt;"Cancelada")*(Reservas!$O$2:$O$501&lt;&gt;"Não compareceu"))&gt;0,"●",""))</f>
        <v/>
      </c>
      <c r="S36" s="19">
        <f>IF(OR($A36="",S$3=""),"",IF(SUMPRODUCT((Reservas!$D$2:$D$501=$A36)*(Reservas!$E$2:$E$501&lt;=S$3)*(Reservas!$F$2:$F$501&gt;S$3)*(Reservas!$O$2:$O$501&lt;&gt;"Cancelada")*(Reservas!$O$2:$O$501&lt;&gt;"Não compareceu"))&gt;0,"●",""))</f>
        <v/>
      </c>
      <c r="T36" s="19">
        <f>IF(OR($A36="",T$3=""),"",IF(SUMPRODUCT((Reservas!$D$2:$D$501=$A36)*(Reservas!$E$2:$E$501&lt;=T$3)*(Reservas!$F$2:$F$501&gt;T$3)*(Reservas!$O$2:$O$501&lt;&gt;"Cancelada")*(Reservas!$O$2:$O$501&lt;&gt;"Não compareceu"))&gt;0,"●",""))</f>
        <v/>
      </c>
      <c r="U36" s="19">
        <f>IF(OR($A36="",U$3=""),"",IF(SUMPRODUCT((Reservas!$D$2:$D$501=$A36)*(Reservas!$E$2:$E$501&lt;=U$3)*(Reservas!$F$2:$F$501&gt;U$3)*(Reservas!$O$2:$O$501&lt;&gt;"Cancelada")*(Reservas!$O$2:$O$501&lt;&gt;"Não compareceu"))&gt;0,"●",""))</f>
        <v/>
      </c>
      <c r="V36" s="19">
        <f>IF(OR($A36="",V$3=""),"",IF(SUMPRODUCT((Reservas!$D$2:$D$501=$A36)*(Reservas!$E$2:$E$501&lt;=V$3)*(Reservas!$F$2:$F$501&gt;V$3)*(Reservas!$O$2:$O$501&lt;&gt;"Cancelada")*(Reservas!$O$2:$O$501&lt;&gt;"Não compareceu"))&gt;0,"●",""))</f>
        <v/>
      </c>
      <c r="W36" s="19">
        <f>IF(OR($A36="",W$3=""),"",IF(SUMPRODUCT((Reservas!$D$2:$D$501=$A36)*(Reservas!$E$2:$E$501&lt;=W$3)*(Reservas!$F$2:$F$501&gt;W$3)*(Reservas!$O$2:$O$501&lt;&gt;"Cancelada")*(Reservas!$O$2:$O$501&lt;&gt;"Não compareceu"))&gt;0,"●",""))</f>
        <v/>
      </c>
      <c r="X36" s="19">
        <f>IF(OR($A36="",X$3=""),"",IF(SUMPRODUCT((Reservas!$D$2:$D$501=$A36)*(Reservas!$E$2:$E$501&lt;=X$3)*(Reservas!$F$2:$F$501&gt;X$3)*(Reservas!$O$2:$O$501&lt;&gt;"Cancelada")*(Reservas!$O$2:$O$501&lt;&gt;"Não compareceu"))&gt;0,"●",""))</f>
        <v/>
      </c>
      <c r="Y36" s="19">
        <f>IF(OR($A36="",Y$3=""),"",IF(SUMPRODUCT((Reservas!$D$2:$D$501=$A36)*(Reservas!$E$2:$E$501&lt;=Y$3)*(Reservas!$F$2:$F$501&gt;Y$3)*(Reservas!$O$2:$O$501&lt;&gt;"Cancelada")*(Reservas!$O$2:$O$501&lt;&gt;"Não compareceu"))&gt;0,"●",""))</f>
        <v/>
      </c>
      <c r="Z36" s="19">
        <f>IF(OR($A36="",Z$3=""),"",IF(SUMPRODUCT((Reservas!$D$2:$D$501=$A36)*(Reservas!$E$2:$E$501&lt;=Z$3)*(Reservas!$F$2:$F$501&gt;Z$3)*(Reservas!$O$2:$O$501&lt;&gt;"Cancelada")*(Reservas!$O$2:$O$501&lt;&gt;"Não compareceu"))&gt;0,"●",""))</f>
        <v/>
      </c>
      <c r="AA36" s="19">
        <f>IF(OR($A36="",AA$3=""),"",IF(SUMPRODUCT((Reservas!$D$2:$D$501=$A36)*(Reservas!$E$2:$E$501&lt;=AA$3)*(Reservas!$F$2:$F$501&gt;AA$3)*(Reservas!$O$2:$O$501&lt;&gt;"Cancelada")*(Reservas!$O$2:$O$501&lt;&gt;"Não compareceu"))&gt;0,"●",""))</f>
        <v/>
      </c>
      <c r="AB36" s="19">
        <f>IF(OR($A36="",AB$3=""),"",IF(SUMPRODUCT((Reservas!$D$2:$D$501=$A36)*(Reservas!$E$2:$E$501&lt;=AB$3)*(Reservas!$F$2:$F$501&gt;AB$3)*(Reservas!$O$2:$O$501&lt;&gt;"Cancelada")*(Reservas!$O$2:$O$501&lt;&gt;"Não compareceu"))&gt;0,"●",""))</f>
        <v/>
      </c>
      <c r="AC36" s="19">
        <f>IF(OR($A36="",AC$3=""),"",IF(SUMPRODUCT((Reservas!$D$2:$D$501=$A36)*(Reservas!$E$2:$E$501&lt;=AC$3)*(Reservas!$F$2:$F$501&gt;AC$3)*(Reservas!$O$2:$O$501&lt;&gt;"Cancelada")*(Reservas!$O$2:$O$501&lt;&gt;"Não compareceu"))&gt;0,"●",""))</f>
        <v/>
      </c>
      <c r="AD36" s="19">
        <f>IF(OR($A36="",AD$3=""),"",IF(SUMPRODUCT((Reservas!$D$2:$D$501=$A36)*(Reservas!$E$2:$E$501&lt;=AD$3)*(Reservas!$F$2:$F$501&gt;AD$3)*(Reservas!$O$2:$O$501&lt;&gt;"Cancelada")*(Reservas!$O$2:$O$501&lt;&gt;"Não compareceu"))&gt;0,"●",""))</f>
        <v/>
      </c>
      <c r="AE36" s="19">
        <f>IF(OR($A36="",AE$3=""),"",IF(SUMPRODUCT((Reservas!$D$2:$D$501=$A36)*(Reservas!$E$2:$E$501&lt;=AE$3)*(Reservas!$F$2:$F$501&gt;AE$3)*(Reservas!$O$2:$O$501&lt;&gt;"Cancelada")*(Reservas!$O$2:$O$501&lt;&gt;"Não compareceu"))&gt;0,"●",""))</f>
        <v/>
      </c>
      <c r="AF36" s="19">
        <f>IF(OR($A36="",AF$3=""),"",IF(SUMPRODUCT((Reservas!$D$2:$D$501=$A36)*(Reservas!$E$2:$E$501&lt;=AF$3)*(Reservas!$F$2:$F$501&gt;AF$3)*(Reservas!$O$2:$O$501&lt;&gt;"Cancelada")*(Reservas!$O$2:$O$501&lt;&gt;"Não compareceu"))&gt;0,"●",""))</f>
        <v/>
      </c>
    </row>
    <row r="37">
      <c r="A37" s="18">
        <f>IF(Quartos!A35="","",Quartos!A35)</f>
        <v/>
      </c>
      <c r="B37" s="19">
        <f>IF(OR($A37="",B$3=""),"",IF(SUMPRODUCT((Reservas!$D$2:$D$501=$A37)*(Reservas!$E$2:$E$501&lt;=B$3)*(Reservas!$F$2:$F$501&gt;B$3)*(Reservas!$O$2:$O$501&lt;&gt;"Cancelada")*(Reservas!$O$2:$O$501&lt;&gt;"Não compareceu"))&gt;0,"●",""))</f>
        <v/>
      </c>
      <c r="C37" s="19">
        <f>IF(OR($A37="",C$3=""),"",IF(SUMPRODUCT((Reservas!$D$2:$D$501=$A37)*(Reservas!$E$2:$E$501&lt;=C$3)*(Reservas!$F$2:$F$501&gt;C$3)*(Reservas!$O$2:$O$501&lt;&gt;"Cancelada")*(Reservas!$O$2:$O$501&lt;&gt;"Não compareceu"))&gt;0,"●",""))</f>
        <v/>
      </c>
      <c r="D37" s="19">
        <f>IF(OR($A37="",D$3=""),"",IF(SUMPRODUCT((Reservas!$D$2:$D$501=$A37)*(Reservas!$E$2:$E$501&lt;=D$3)*(Reservas!$F$2:$F$501&gt;D$3)*(Reservas!$O$2:$O$501&lt;&gt;"Cancelada")*(Reservas!$O$2:$O$501&lt;&gt;"Não compareceu"))&gt;0,"●",""))</f>
        <v/>
      </c>
      <c r="E37" s="19">
        <f>IF(OR($A37="",E$3=""),"",IF(SUMPRODUCT((Reservas!$D$2:$D$501=$A37)*(Reservas!$E$2:$E$501&lt;=E$3)*(Reservas!$F$2:$F$501&gt;E$3)*(Reservas!$O$2:$O$501&lt;&gt;"Cancelada")*(Reservas!$O$2:$O$501&lt;&gt;"Não compareceu"))&gt;0,"●",""))</f>
        <v/>
      </c>
      <c r="F37" s="19">
        <f>IF(OR($A37="",F$3=""),"",IF(SUMPRODUCT((Reservas!$D$2:$D$501=$A37)*(Reservas!$E$2:$E$501&lt;=F$3)*(Reservas!$F$2:$F$501&gt;F$3)*(Reservas!$O$2:$O$501&lt;&gt;"Cancelada")*(Reservas!$O$2:$O$501&lt;&gt;"Não compareceu"))&gt;0,"●",""))</f>
        <v/>
      </c>
      <c r="G37" s="19">
        <f>IF(OR($A37="",G$3=""),"",IF(SUMPRODUCT((Reservas!$D$2:$D$501=$A37)*(Reservas!$E$2:$E$501&lt;=G$3)*(Reservas!$F$2:$F$501&gt;G$3)*(Reservas!$O$2:$O$501&lt;&gt;"Cancelada")*(Reservas!$O$2:$O$501&lt;&gt;"Não compareceu"))&gt;0,"●",""))</f>
        <v/>
      </c>
      <c r="H37" s="19">
        <f>IF(OR($A37="",H$3=""),"",IF(SUMPRODUCT((Reservas!$D$2:$D$501=$A37)*(Reservas!$E$2:$E$501&lt;=H$3)*(Reservas!$F$2:$F$501&gt;H$3)*(Reservas!$O$2:$O$501&lt;&gt;"Cancelada")*(Reservas!$O$2:$O$501&lt;&gt;"Não compareceu"))&gt;0,"●",""))</f>
        <v/>
      </c>
      <c r="I37" s="19">
        <f>IF(OR($A37="",I$3=""),"",IF(SUMPRODUCT((Reservas!$D$2:$D$501=$A37)*(Reservas!$E$2:$E$501&lt;=I$3)*(Reservas!$F$2:$F$501&gt;I$3)*(Reservas!$O$2:$O$501&lt;&gt;"Cancelada")*(Reservas!$O$2:$O$501&lt;&gt;"Não compareceu"))&gt;0,"●",""))</f>
        <v/>
      </c>
      <c r="J37" s="19">
        <f>IF(OR($A37="",J$3=""),"",IF(SUMPRODUCT((Reservas!$D$2:$D$501=$A37)*(Reservas!$E$2:$E$501&lt;=J$3)*(Reservas!$F$2:$F$501&gt;J$3)*(Reservas!$O$2:$O$501&lt;&gt;"Cancelada")*(Reservas!$O$2:$O$501&lt;&gt;"Não compareceu"))&gt;0,"●",""))</f>
        <v/>
      </c>
      <c r="K37" s="19">
        <f>IF(OR($A37="",K$3=""),"",IF(SUMPRODUCT((Reservas!$D$2:$D$501=$A37)*(Reservas!$E$2:$E$501&lt;=K$3)*(Reservas!$F$2:$F$501&gt;K$3)*(Reservas!$O$2:$O$501&lt;&gt;"Cancelada")*(Reservas!$O$2:$O$501&lt;&gt;"Não compareceu"))&gt;0,"●",""))</f>
        <v/>
      </c>
      <c r="L37" s="19">
        <f>IF(OR($A37="",L$3=""),"",IF(SUMPRODUCT((Reservas!$D$2:$D$501=$A37)*(Reservas!$E$2:$E$501&lt;=L$3)*(Reservas!$F$2:$F$501&gt;L$3)*(Reservas!$O$2:$O$501&lt;&gt;"Cancelada")*(Reservas!$O$2:$O$501&lt;&gt;"Não compareceu"))&gt;0,"●",""))</f>
        <v/>
      </c>
      <c r="M37" s="19">
        <f>IF(OR($A37="",M$3=""),"",IF(SUMPRODUCT((Reservas!$D$2:$D$501=$A37)*(Reservas!$E$2:$E$501&lt;=M$3)*(Reservas!$F$2:$F$501&gt;M$3)*(Reservas!$O$2:$O$501&lt;&gt;"Cancelada")*(Reservas!$O$2:$O$501&lt;&gt;"Não compareceu"))&gt;0,"●",""))</f>
        <v/>
      </c>
      <c r="N37" s="19">
        <f>IF(OR($A37="",N$3=""),"",IF(SUMPRODUCT((Reservas!$D$2:$D$501=$A37)*(Reservas!$E$2:$E$501&lt;=N$3)*(Reservas!$F$2:$F$501&gt;N$3)*(Reservas!$O$2:$O$501&lt;&gt;"Cancelada")*(Reservas!$O$2:$O$501&lt;&gt;"Não compareceu"))&gt;0,"●",""))</f>
        <v/>
      </c>
      <c r="O37" s="19">
        <f>IF(OR($A37="",O$3=""),"",IF(SUMPRODUCT((Reservas!$D$2:$D$501=$A37)*(Reservas!$E$2:$E$501&lt;=O$3)*(Reservas!$F$2:$F$501&gt;O$3)*(Reservas!$O$2:$O$501&lt;&gt;"Cancelada")*(Reservas!$O$2:$O$501&lt;&gt;"Não compareceu"))&gt;0,"●",""))</f>
        <v/>
      </c>
      <c r="P37" s="19">
        <f>IF(OR($A37="",P$3=""),"",IF(SUMPRODUCT((Reservas!$D$2:$D$501=$A37)*(Reservas!$E$2:$E$501&lt;=P$3)*(Reservas!$F$2:$F$501&gt;P$3)*(Reservas!$O$2:$O$501&lt;&gt;"Cancelada")*(Reservas!$O$2:$O$501&lt;&gt;"Não compareceu"))&gt;0,"●",""))</f>
        <v/>
      </c>
      <c r="Q37" s="19">
        <f>IF(OR($A37="",Q$3=""),"",IF(SUMPRODUCT((Reservas!$D$2:$D$501=$A37)*(Reservas!$E$2:$E$501&lt;=Q$3)*(Reservas!$F$2:$F$501&gt;Q$3)*(Reservas!$O$2:$O$501&lt;&gt;"Cancelada")*(Reservas!$O$2:$O$501&lt;&gt;"Não compareceu"))&gt;0,"●",""))</f>
        <v/>
      </c>
      <c r="R37" s="19">
        <f>IF(OR($A37="",R$3=""),"",IF(SUMPRODUCT((Reservas!$D$2:$D$501=$A37)*(Reservas!$E$2:$E$501&lt;=R$3)*(Reservas!$F$2:$F$501&gt;R$3)*(Reservas!$O$2:$O$501&lt;&gt;"Cancelada")*(Reservas!$O$2:$O$501&lt;&gt;"Não compareceu"))&gt;0,"●",""))</f>
        <v/>
      </c>
      <c r="S37" s="19">
        <f>IF(OR($A37="",S$3=""),"",IF(SUMPRODUCT((Reservas!$D$2:$D$501=$A37)*(Reservas!$E$2:$E$501&lt;=S$3)*(Reservas!$F$2:$F$501&gt;S$3)*(Reservas!$O$2:$O$501&lt;&gt;"Cancelada")*(Reservas!$O$2:$O$501&lt;&gt;"Não compareceu"))&gt;0,"●",""))</f>
        <v/>
      </c>
      <c r="T37" s="19">
        <f>IF(OR($A37="",T$3=""),"",IF(SUMPRODUCT((Reservas!$D$2:$D$501=$A37)*(Reservas!$E$2:$E$501&lt;=T$3)*(Reservas!$F$2:$F$501&gt;T$3)*(Reservas!$O$2:$O$501&lt;&gt;"Cancelada")*(Reservas!$O$2:$O$501&lt;&gt;"Não compareceu"))&gt;0,"●",""))</f>
        <v/>
      </c>
      <c r="U37" s="19">
        <f>IF(OR($A37="",U$3=""),"",IF(SUMPRODUCT((Reservas!$D$2:$D$501=$A37)*(Reservas!$E$2:$E$501&lt;=U$3)*(Reservas!$F$2:$F$501&gt;U$3)*(Reservas!$O$2:$O$501&lt;&gt;"Cancelada")*(Reservas!$O$2:$O$501&lt;&gt;"Não compareceu"))&gt;0,"●",""))</f>
        <v/>
      </c>
      <c r="V37" s="19">
        <f>IF(OR($A37="",V$3=""),"",IF(SUMPRODUCT((Reservas!$D$2:$D$501=$A37)*(Reservas!$E$2:$E$501&lt;=V$3)*(Reservas!$F$2:$F$501&gt;V$3)*(Reservas!$O$2:$O$501&lt;&gt;"Cancelada")*(Reservas!$O$2:$O$501&lt;&gt;"Não compareceu"))&gt;0,"●",""))</f>
        <v/>
      </c>
      <c r="W37" s="19">
        <f>IF(OR($A37="",W$3=""),"",IF(SUMPRODUCT((Reservas!$D$2:$D$501=$A37)*(Reservas!$E$2:$E$501&lt;=W$3)*(Reservas!$F$2:$F$501&gt;W$3)*(Reservas!$O$2:$O$501&lt;&gt;"Cancelada")*(Reservas!$O$2:$O$501&lt;&gt;"Não compareceu"))&gt;0,"●",""))</f>
        <v/>
      </c>
      <c r="X37" s="19">
        <f>IF(OR($A37="",X$3=""),"",IF(SUMPRODUCT((Reservas!$D$2:$D$501=$A37)*(Reservas!$E$2:$E$501&lt;=X$3)*(Reservas!$F$2:$F$501&gt;X$3)*(Reservas!$O$2:$O$501&lt;&gt;"Cancelada")*(Reservas!$O$2:$O$501&lt;&gt;"Não compareceu"))&gt;0,"●",""))</f>
        <v/>
      </c>
      <c r="Y37" s="19">
        <f>IF(OR($A37="",Y$3=""),"",IF(SUMPRODUCT((Reservas!$D$2:$D$501=$A37)*(Reservas!$E$2:$E$501&lt;=Y$3)*(Reservas!$F$2:$F$501&gt;Y$3)*(Reservas!$O$2:$O$501&lt;&gt;"Cancelada")*(Reservas!$O$2:$O$501&lt;&gt;"Não compareceu"))&gt;0,"●",""))</f>
        <v/>
      </c>
      <c r="Z37" s="19">
        <f>IF(OR($A37="",Z$3=""),"",IF(SUMPRODUCT((Reservas!$D$2:$D$501=$A37)*(Reservas!$E$2:$E$501&lt;=Z$3)*(Reservas!$F$2:$F$501&gt;Z$3)*(Reservas!$O$2:$O$501&lt;&gt;"Cancelada")*(Reservas!$O$2:$O$501&lt;&gt;"Não compareceu"))&gt;0,"●",""))</f>
        <v/>
      </c>
      <c r="AA37" s="19">
        <f>IF(OR($A37="",AA$3=""),"",IF(SUMPRODUCT((Reservas!$D$2:$D$501=$A37)*(Reservas!$E$2:$E$501&lt;=AA$3)*(Reservas!$F$2:$F$501&gt;AA$3)*(Reservas!$O$2:$O$501&lt;&gt;"Cancelada")*(Reservas!$O$2:$O$501&lt;&gt;"Não compareceu"))&gt;0,"●",""))</f>
        <v/>
      </c>
      <c r="AB37" s="19">
        <f>IF(OR($A37="",AB$3=""),"",IF(SUMPRODUCT((Reservas!$D$2:$D$501=$A37)*(Reservas!$E$2:$E$501&lt;=AB$3)*(Reservas!$F$2:$F$501&gt;AB$3)*(Reservas!$O$2:$O$501&lt;&gt;"Cancelada")*(Reservas!$O$2:$O$501&lt;&gt;"Não compareceu"))&gt;0,"●",""))</f>
        <v/>
      </c>
      <c r="AC37" s="19">
        <f>IF(OR($A37="",AC$3=""),"",IF(SUMPRODUCT((Reservas!$D$2:$D$501=$A37)*(Reservas!$E$2:$E$501&lt;=AC$3)*(Reservas!$F$2:$F$501&gt;AC$3)*(Reservas!$O$2:$O$501&lt;&gt;"Cancelada")*(Reservas!$O$2:$O$501&lt;&gt;"Não compareceu"))&gt;0,"●",""))</f>
        <v/>
      </c>
      <c r="AD37" s="19">
        <f>IF(OR($A37="",AD$3=""),"",IF(SUMPRODUCT((Reservas!$D$2:$D$501=$A37)*(Reservas!$E$2:$E$501&lt;=AD$3)*(Reservas!$F$2:$F$501&gt;AD$3)*(Reservas!$O$2:$O$501&lt;&gt;"Cancelada")*(Reservas!$O$2:$O$501&lt;&gt;"Não compareceu"))&gt;0,"●",""))</f>
        <v/>
      </c>
      <c r="AE37" s="19">
        <f>IF(OR($A37="",AE$3=""),"",IF(SUMPRODUCT((Reservas!$D$2:$D$501=$A37)*(Reservas!$E$2:$E$501&lt;=AE$3)*(Reservas!$F$2:$F$501&gt;AE$3)*(Reservas!$O$2:$O$501&lt;&gt;"Cancelada")*(Reservas!$O$2:$O$501&lt;&gt;"Não compareceu"))&gt;0,"●",""))</f>
        <v/>
      </c>
      <c r="AF37" s="19">
        <f>IF(OR($A37="",AF$3=""),"",IF(SUMPRODUCT((Reservas!$D$2:$D$501=$A37)*(Reservas!$E$2:$E$501&lt;=AF$3)*(Reservas!$F$2:$F$501&gt;AF$3)*(Reservas!$O$2:$O$501&lt;&gt;"Cancelada")*(Reservas!$O$2:$O$501&lt;&gt;"Não compareceu"))&gt;0,"●",""))</f>
        <v/>
      </c>
    </row>
    <row r="38">
      <c r="A38" s="18">
        <f>IF(Quartos!A36="","",Quartos!A36)</f>
        <v/>
      </c>
      <c r="B38" s="19">
        <f>IF(OR($A38="",B$3=""),"",IF(SUMPRODUCT((Reservas!$D$2:$D$501=$A38)*(Reservas!$E$2:$E$501&lt;=B$3)*(Reservas!$F$2:$F$501&gt;B$3)*(Reservas!$O$2:$O$501&lt;&gt;"Cancelada")*(Reservas!$O$2:$O$501&lt;&gt;"Não compareceu"))&gt;0,"●",""))</f>
        <v/>
      </c>
      <c r="C38" s="19">
        <f>IF(OR($A38="",C$3=""),"",IF(SUMPRODUCT((Reservas!$D$2:$D$501=$A38)*(Reservas!$E$2:$E$501&lt;=C$3)*(Reservas!$F$2:$F$501&gt;C$3)*(Reservas!$O$2:$O$501&lt;&gt;"Cancelada")*(Reservas!$O$2:$O$501&lt;&gt;"Não compareceu"))&gt;0,"●",""))</f>
        <v/>
      </c>
      <c r="D38" s="19">
        <f>IF(OR($A38="",D$3=""),"",IF(SUMPRODUCT((Reservas!$D$2:$D$501=$A38)*(Reservas!$E$2:$E$501&lt;=D$3)*(Reservas!$F$2:$F$501&gt;D$3)*(Reservas!$O$2:$O$501&lt;&gt;"Cancelada")*(Reservas!$O$2:$O$501&lt;&gt;"Não compareceu"))&gt;0,"●",""))</f>
        <v/>
      </c>
      <c r="E38" s="19">
        <f>IF(OR($A38="",E$3=""),"",IF(SUMPRODUCT((Reservas!$D$2:$D$501=$A38)*(Reservas!$E$2:$E$501&lt;=E$3)*(Reservas!$F$2:$F$501&gt;E$3)*(Reservas!$O$2:$O$501&lt;&gt;"Cancelada")*(Reservas!$O$2:$O$501&lt;&gt;"Não compareceu"))&gt;0,"●",""))</f>
        <v/>
      </c>
      <c r="F38" s="19">
        <f>IF(OR($A38="",F$3=""),"",IF(SUMPRODUCT((Reservas!$D$2:$D$501=$A38)*(Reservas!$E$2:$E$501&lt;=F$3)*(Reservas!$F$2:$F$501&gt;F$3)*(Reservas!$O$2:$O$501&lt;&gt;"Cancelada")*(Reservas!$O$2:$O$501&lt;&gt;"Não compareceu"))&gt;0,"●",""))</f>
        <v/>
      </c>
      <c r="G38" s="19">
        <f>IF(OR($A38="",G$3=""),"",IF(SUMPRODUCT((Reservas!$D$2:$D$501=$A38)*(Reservas!$E$2:$E$501&lt;=G$3)*(Reservas!$F$2:$F$501&gt;G$3)*(Reservas!$O$2:$O$501&lt;&gt;"Cancelada")*(Reservas!$O$2:$O$501&lt;&gt;"Não compareceu"))&gt;0,"●",""))</f>
        <v/>
      </c>
      <c r="H38" s="19">
        <f>IF(OR($A38="",H$3=""),"",IF(SUMPRODUCT((Reservas!$D$2:$D$501=$A38)*(Reservas!$E$2:$E$501&lt;=H$3)*(Reservas!$F$2:$F$501&gt;H$3)*(Reservas!$O$2:$O$501&lt;&gt;"Cancelada")*(Reservas!$O$2:$O$501&lt;&gt;"Não compareceu"))&gt;0,"●",""))</f>
        <v/>
      </c>
      <c r="I38" s="19">
        <f>IF(OR($A38="",I$3=""),"",IF(SUMPRODUCT((Reservas!$D$2:$D$501=$A38)*(Reservas!$E$2:$E$501&lt;=I$3)*(Reservas!$F$2:$F$501&gt;I$3)*(Reservas!$O$2:$O$501&lt;&gt;"Cancelada")*(Reservas!$O$2:$O$501&lt;&gt;"Não compareceu"))&gt;0,"●",""))</f>
        <v/>
      </c>
      <c r="J38" s="19">
        <f>IF(OR($A38="",J$3=""),"",IF(SUMPRODUCT((Reservas!$D$2:$D$501=$A38)*(Reservas!$E$2:$E$501&lt;=J$3)*(Reservas!$F$2:$F$501&gt;J$3)*(Reservas!$O$2:$O$501&lt;&gt;"Cancelada")*(Reservas!$O$2:$O$501&lt;&gt;"Não compareceu"))&gt;0,"●",""))</f>
        <v/>
      </c>
      <c r="K38" s="19">
        <f>IF(OR($A38="",K$3=""),"",IF(SUMPRODUCT((Reservas!$D$2:$D$501=$A38)*(Reservas!$E$2:$E$501&lt;=K$3)*(Reservas!$F$2:$F$501&gt;K$3)*(Reservas!$O$2:$O$501&lt;&gt;"Cancelada")*(Reservas!$O$2:$O$501&lt;&gt;"Não compareceu"))&gt;0,"●",""))</f>
        <v/>
      </c>
      <c r="L38" s="19">
        <f>IF(OR($A38="",L$3=""),"",IF(SUMPRODUCT((Reservas!$D$2:$D$501=$A38)*(Reservas!$E$2:$E$501&lt;=L$3)*(Reservas!$F$2:$F$501&gt;L$3)*(Reservas!$O$2:$O$501&lt;&gt;"Cancelada")*(Reservas!$O$2:$O$501&lt;&gt;"Não compareceu"))&gt;0,"●",""))</f>
        <v/>
      </c>
      <c r="M38" s="19">
        <f>IF(OR($A38="",M$3=""),"",IF(SUMPRODUCT((Reservas!$D$2:$D$501=$A38)*(Reservas!$E$2:$E$501&lt;=M$3)*(Reservas!$F$2:$F$501&gt;M$3)*(Reservas!$O$2:$O$501&lt;&gt;"Cancelada")*(Reservas!$O$2:$O$501&lt;&gt;"Não compareceu"))&gt;0,"●",""))</f>
        <v/>
      </c>
      <c r="N38" s="19">
        <f>IF(OR($A38="",N$3=""),"",IF(SUMPRODUCT((Reservas!$D$2:$D$501=$A38)*(Reservas!$E$2:$E$501&lt;=N$3)*(Reservas!$F$2:$F$501&gt;N$3)*(Reservas!$O$2:$O$501&lt;&gt;"Cancelada")*(Reservas!$O$2:$O$501&lt;&gt;"Não compareceu"))&gt;0,"●",""))</f>
        <v/>
      </c>
      <c r="O38" s="19">
        <f>IF(OR($A38="",O$3=""),"",IF(SUMPRODUCT((Reservas!$D$2:$D$501=$A38)*(Reservas!$E$2:$E$501&lt;=O$3)*(Reservas!$F$2:$F$501&gt;O$3)*(Reservas!$O$2:$O$501&lt;&gt;"Cancelada")*(Reservas!$O$2:$O$501&lt;&gt;"Não compareceu"))&gt;0,"●",""))</f>
        <v/>
      </c>
      <c r="P38" s="19">
        <f>IF(OR($A38="",P$3=""),"",IF(SUMPRODUCT((Reservas!$D$2:$D$501=$A38)*(Reservas!$E$2:$E$501&lt;=P$3)*(Reservas!$F$2:$F$501&gt;P$3)*(Reservas!$O$2:$O$501&lt;&gt;"Cancelada")*(Reservas!$O$2:$O$501&lt;&gt;"Não compareceu"))&gt;0,"●",""))</f>
        <v/>
      </c>
      <c r="Q38" s="19">
        <f>IF(OR($A38="",Q$3=""),"",IF(SUMPRODUCT((Reservas!$D$2:$D$501=$A38)*(Reservas!$E$2:$E$501&lt;=Q$3)*(Reservas!$F$2:$F$501&gt;Q$3)*(Reservas!$O$2:$O$501&lt;&gt;"Cancelada")*(Reservas!$O$2:$O$501&lt;&gt;"Não compareceu"))&gt;0,"●",""))</f>
        <v/>
      </c>
      <c r="R38" s="19">
        <f>IF(OR($A38="",R$3=""),"",IF(SUMPRODUCT((Reservas!$D$2:$D$501=$A38)*(Reservas!$E$2:$E$501&lt;=R$3)*(Reservas!$F$2:$F$501&gt;R$3)*(Reservas!$O$2:$O$501&lt;&gt;"Cancelada")*(Reservas!$O$2:$O$501&lt;&gt;"Não compareceu"))&gt;0,"●",""))</f>
        <v/>
      </c>
      <c r="S38" s="19">
        <f>IF(OR($A38="",S$3=""),"",IF(SUMPRODUCT((Reservas!$D$2:$D$501=$A38)*(Reservas!$E$2:$E$501&lt;=S$3)*(Reservas!$F$2:$F$501&gt;S$3)*(Reservas!$O$2:$O$501&lt;&gt;"Cancelada")*(Reservas!$O$2:$O$501&lt;&gt;"Não compareceu"))&gt;0,"●",""))</f>
        <v/>
      </c>
      <c r="T38" s="19">
        <f>IF(OR($A38="",T$3=""),"",IF(SUMPRODUCT((Reservas!$D$2:$D$501=$A38)*(Reservas!$E$2:$E$501&lt;=T$3)*(Reservas!$F$2:$F$501&gt;T$3)*(Reservas!$O$2:$O$501&lt;&gt;"Cancelada")*(Reservas!$O$2:$O$501&lt;&gt;"Não compareceu"))&gt;0,"●",""))</f>
        <v/>
      </c>
      <c r="U38" s="19">
        <f>IF(OR($A38="",U$3=""),"",IF(SUMPRODUCT((Reservas!$D$2:$D$501=$A38)*(Reservas!$E$2:$E$501&lt;=U$3)*(Reservas!$F$2:$F$501&gt;U$3)*(Reservas!$O$2:$O$501&lt;&gt;"Cancelada")*(Reservas!$O$2:$O$501&lt;&gt;"Não compareceu"))&gt;0,"●",""))</f>
        <v/>
      </c>
      <c r="V38" s="19">
        <f>IF(OR($A38="",V$3=""),"",IF(SUMPRODUCT((Reservas!$D$2:$D$501=$A38)*(Reservas!$E$2:$E$501&lt;=V$3)*(Reservas!$F$2:$F$501&gt;V$3)*(Reservas!$O$2:$O$501&lt;&gt;"Cancelada")*(Reservas!$O$2:$O$501&lt;&gt;"Não compareceu"))&gt;0,"●",""))</f>
        <v/>
      </c>
      <c r="W38" s="19">
        <f>IF(OR($A38="",W$3=""),"",IF(SUMPRODUCT((Reservas!$D$2:$D$501=$A38)*(Reservas!$E$2:$E$501&lt;=W$3)*(Reservas!$F$2:$F$501&gt;W$3)*(Reservas!$O$2:$O$501&lt;&gt;"Cancelada")*(Reservas!$O$2:$O$501&lt;&gt;"Não compareceu"))&gt;0,"●",""))</f>
        <v/>
      </c>
      <c r="X38" s="19">
        <f>IF(OR($A38="",X$3=""),"",IF(SUMPRODUCT((Reservas!$D$2:$D$501=$A38)*(Reservas!$E$2:$E$501&lt;=X$3)*(Reservas!$F$2:$F$501&gt;X$3)*(Reservas!$O$2:$O$501&lt;&gt;"Cancelada")*(Reservas!$O$2:$O$501&lt;&gt;"Não compareceu"))&gt;0,"●",""))</f>
        <v/>
      </c>
      <c r="Y38" s="19">
        <f>IF(OR($A38="",Y$3=""),"",IF(SUMPRODUCT((Reservas!$D$2:$D$501=$A38)*(Reservas!$E$2:$E$501&lt;=Y$3)*(Reservas!$F$2:$F$501&gt;Y$3)*(Reservas!$O$2:$O$501&lt;&gt;"Cancelada")*(Reservas!$O$2:$O$501&lt;&gt;"Não compareceu"))&gt;0,"●",""))</f>
        <v/>
      </c>
      <c r="Z38" s="19">
        <f>IF(OR($A38="",Z$3=""),"",IF(SUMPRODUCT((Reservas!$D$2:$D$501=$A38)*(Reservas!$E$2:$E$501&lt;=Z$3)*(Reservas!$F$2:$F$501&gt;Z$3)*(Reservas!$O$2:$O$501&lt;&gt;"Cancelada")*(Reservas!$O$2:$O$501&lt;&gt;"Não compareceu"))&gt;0,"●",""))</f>
        <v/>
      </c>
      <c r="AA38" s="19">
        <f>IF(OR($A38="",AA$3=""),"",IF(SUMPRODUCT((Reservas!$D$2:$D$501=$A38)*(Reservas!$E$2:$E$501&lt;=AA$3)*(Reservas!$F$2:$F$501&gt;AA$3)*(Reservas!$O$2:$O$501&lt;&gt;"Cancelada")*(Reservas!$O$2:$O$501&lt;&gt;"Não compareceu"))&gt;0,"●",""))</f>
        <v/>
      </c>
      <c r="AB38" s="19">
        <f>IF(OR($A38="",AB$3=""),"",IF(SUMPRODUCT((Reservas!$D$2:$D$501=$A38)*(Reservas!$E$2:$E$501&lt;=AB$3)*(Reservas!$F$2:$F$501&gt;AB$3)*(Reservas!$O$2:$O$501&lt;&gt;"Cancelada")*(Reservas!$O$2:$O$501&lt;&gt;"Não compareceu"))&gt;0,"●",""))</f>
        <v/>
      </c>
      <c r="AC38" s="19">
        <f>IF(OR($A38="",AC$3=""),"",IF(SUMPRODUCT((Reservas!$D$2:$D$501=$A38)*(Reservas!$E$2:$E$501&lt;=AC$3)*(Reservas!$F$2:$F$501&gt;AC$3)*(Reservas!$O$2:$O$501&lt;&gt;"Cancelada")*(Reservas!$O$2:$O$501&lt;&gt;"Não compareceu"))&gt;0,"●",""))</f>
        <v/>
      </c>
      <c r="AD38" s="19">
        <f>IF(OR($A38="",AD$3=""),"",IF(SUMPRODUCT((Reservas!$D$2:$D$501=$A38)*(Reservas!$E$2:$E$501&lt;=AD$3)*(Reservas!$F$2:$F$501&gt;AD$3)*(Reservas!$O$2:$O$501&lt;&gt;"Cancelada")*(Reservas!$O$2:$O$501&lt;&gt;"Não compareceu"))&gt;0,"●",""))</f>
        <v/>
      </c>
      <c r="AE38" s="19">
        <f>IF(OR($A38="",AE$3=""),"",IF(SUMPRODUCT((Reservas!$D$2:$D$501=$A38)*(Reservas!$E$2:$E$501&lt;=AE$3)*(Reservas!$F$2:$F$501&gt;AE$3)*(Reservas!$O$2:$O$501&lt;&gt;"Cancelada")*(Reservas!$O$2:$O$501&lt;&gt;"Não compareceu"))&gt;0,"●",""))</f>
        <v/>
      </c>
      <c r="AF38" s="19">
        <f>IF(OR($A38="",AF$3=""),"",IF(SUMPRODUCT((Reservas!$D$2:$D$501=$A38)*(Reservas!$E$2:$E$501&lt;=AF$3)*(Reservas!$F$2:$F$501&gt;AF$3)*(Reservas!$O$2:$O$501&lt;&gt;"Cancelada")*(Reservas!$O$2:$O$501&lt;&gt;"Não compareceu"))&gt;0,"●",""))</f>
        <v/>
      </c>
    </row>
    <row r="39">
      <c r="A39" s="18">
        <f>IF(Quartos!A37="","",Quartos!A37)</f>
        <v/>
      </c>
      <c r="B39" s="19">
        <f>IF(OR($A39="",B$3=""),"",IF(SUMPRODUCT((Reservas!$D$2:$D$501=$A39)*(Reservas!$E$2:$E$501&lt;=B$3)*(Reservas!$F$2:$F$501&gt;B$3)*(Reservas!$O$2:$O$501&lt;&gt;"Cancelada")*(Reservas!$O$2:$O$501&lt;&gt;"Não compareceu"))&gt;0,"●",""))</f>
        <v/>
      </c>
      <c r="C39" s="19">
        <f>IF(OR($A39="",C$3=""),"",IF(SUMPRODUCT((Reservas!$D$2:$D$501=$A39)*(Reservas!$E$2:$E$501&lt;=C$3)*(Reservas!$F$2:$F$501&gt;C$3)*(Reservas!$O$2:$O$501&lt;&gt;"Cancelada")*(Reservas!$O$2:$O$501&lt;&gt;"Não compareceu"))&gt;0,"●",""))</f>
        <v/>
      </c>
      <c r="D39" s="19">
        <f>IF(OR($A39="",D$3=""),"",IF(SUMPRODUCT((Reservas!$D$2:$D$501=$A39)*(Reservas!$E$2:$E$501&lt;=D$3)*(Reservas!$F$2:$F$501&gt;D$3)*(Reservas!$O$2:$O$501&lt;&gt;"Cancelada")*(Reservas!$O$2:$O$501&lt;&gt;"Não compareceu"))&gt;0,"●",""))</f>
        <v/>
      </c>
      <c r="E39" s="19">
        <f>IF(OR($A39="",E$3=""),"",IF(SUMPRODUCT((Reservas!$D$2:$D$501=$A39)*(Reservas!$E$2:$E$501&lt;=E$3)*(Reservas!$F$2:$F$501&gt;E$3)*(Reservas!$O$2:$O$501&lt;&gt;"Cancelada")*(Reservas!$O$2:$O$501&lt;&gt;"Não compareceu"))&gt;0,"●",""))</f>
        <v/>
      </c>
      <c r="F39" s="19">
        <f>IF(OR($A39="",F$3=""),"",IF(SUMPRODUCT((Reservas!$D$2:$D$501=$A39)*(Reservas!$E$2:$E$501&lt;=F$3)*(Reservas!$F$2:$F$501&gt;F$3)*(Reservas!$O$2:$O$501&lt;&gt;"Cancelada")*(Reservas!$O$2:$O$501&lt;&gt;"Não compareceu"))&gt;0,"●",""))</f>
        <v/>
      </c>
      <c r="G39" s="19">
        <f>IF(OR($A39="",G$3=""),"",IF(SUMPRODUCT((Reservas!$D$2:$D$501=$A39)*(Reservas!$E$2:$E$501&lt;=G$3)*(Reservas!$F$2:$F$501&gt;G$3)*(Reservas!$O$2:$O$501&lt;&gt;"Cancelada")*(Reservas!$O$2:$O$501&lt;&gt;"Não compareceu"))&gt;0,"●",""))</f>
        <v/>
      </c>
      <c r="H39" s="19">
        <f>IF(OR($A39="",H$3=""),"",IF(SUMPRODUCT((Reservas!$D$2:$D$501=$A39)*(Reservas!$E$2:$E$501&lt;=H$3)*(Reservas!$F$2:$F$501&gt;H$3)*(Reservas!$O$2:$O$501&lt;&gt;"Cancelada")*(Reservas!$O$2:$O$501&lt;&gt;"Não compareceu"))&gt;0,"●",""))</f>
        <v/>
      </c>
      <c r="I39" s="19">
        <f>IF(OR($A39="",I$3=""),"",IF(SUMPRODUCT((Reservas!$D$2:$D$501=$A39)*(Reservas!$E$2:$E$501&lt;=I$3)*(Reservas!$F$2:$F$501&gt;I$3)*(Reservas!$O$2:$O$501&lt;&gt;"Cancelada")*(Reservas!$O$2:$O$501&lt;&gt;"Não compareceu"))&gt;0,"●",""))</f>
        <v/>
      </c>
      <c r="J39" s="19">
        <f>IF(OR($A39="",J$3=""),"",IF(SUMPRODUCT((Reservas!$D$2:$D$501=$A39)*(Reservas!$E$2:$E$501&lt;=J$3)*(Reservas!$F$2:$F$501&gt;J$3)*(Reservas!$O$2:$O$501&lt;&gt;"Cancelada")*(Reservas!$O$2:$O$501&lt;&gt;"Não compareceu"))&gt;0,"●",""))</f>
        <v/>
      </c>
      <c r="K39" s="19">
        <f>IF(OR($A39="",K$3=""),"",IF(SUMPRODUCT((Reservas!$D$2:$D$501=$A39)*(Reservas!$E$2:$E$501&lt;=K$3)*(Reservas!$F$2:$F$501&gt;K$3)*(Reservas!$O$2:$O$501&lt;&gt;"Cancelada")*(Reservas!$O$2:$O$501&lt;&gt;"Não compareceu"))&gt;0,"●",""))</f>
        <v/>
      </c>
      <c r="L39" s="19">
        <f>IF(OR($A39="",L$3=""),"",IF(SUMPRODUCT((Reservas!$D$2:$D$501=$A39)*(Reservas!$E$2:$E$501&lt;=L$3)*(Reservas!$F$2:$F$501&gt;L$3)*(Reservas!$O$2:$O$501&lt;&gt;"Cancelada")*(Reservas!$O$2:$O$501&lt;&gt;"Não compareceu"))&gt;0,"●",""))</f>
        <v/>
      </c>
      <c r="M39" s="19">
        <f>IF(OR($A39="",M$3=""),"",IF(SUMPRODUCT((Reservas!$D$2:$D$501=$A39)*(Reservas!$E$2:$E$501&lt;=M$3)*(Reservas!$F$2:$F$501&gt;M$3)*(Reservas!$O$2:$O$501&lt;&gt;"Cancelada")*(Reservas!$O$2:$O$501&lt;&gt;"Não compareceu"))&gt;0,"●",""))</f>
        <v/>
      </c>
      <c r="N39" s="19">
        <f>IF(OR($A39="",N$3=""),"",IF(SUMPRODUCT((Reservas!$D$2:$D$501=$A39)*(Reservas!$E$2:$E$501&lt;=N$3)*(Reservas!$F$2:$F$501&gt;N$3)*(Reservas!$O$2:$O$501&lt;&gt;"Cancelada")*(Reservas!$O$2:$O$501&lt;&gt;"Não compareceu"))&gt;0,"●",""))</f>
        <v/>
      </c>
      <c r="O39" s="19">
        <f>IF(OR($A39="",O$3=""),"",IF(SUMPRODUCT((Reservas!$D$2:$D$501=$A39)*(Reservas!$E$2:$E$501&lt;=O$3)*(Reservas!$F$2:$F$501&gt;O$3)*(Reservas!$O$2:$O$501&lt;&gt;"Cancelada")*(Reservas!$O$2:$O$501&lt;&gt;"Não compareceu"))&gt;0,"●",""))</f>
        <v/>
      </c>
      <c r="P39" s="19">
        <f>IF(OR($A39="",P$3=""),"",IF(SUMPRODUCT((Reservas!$D$2:$D$501=$A39)*(Reservas!$E$2:$E$501&lt;=P$3)*(Reservas!$F$2:$F$501&gt;P$3)*(Reservas!$O$2:$O$501&lt;&gt;"Cancelada")*(Reservas!$O$2:$O$501&lt;&gt;"Não compareceu"))&gt;0,"●",""))</f>
        <v/>
      </c>
      <c r="Q39" s="19">
        <f>IF(OR($A39="",Q$3=""),"",IF(SUMPRODUCT((Reservas!$D$2:$D$501=$A39)*(Reservas!$E$2:$E$501&lt;=Q$3)*(Reservas!$F$2:$F$501&gt;Q$3)*(Reservas!$O$2:$O$501&lt;&gt;"Cancelada")*(Reservas!$O$2:$O$501&lt;&gt;"Não compareceu"))&gt;0,"●",""))</f>
        <v/>
      </c>
      <c r="R39" s="19">
        <f>IF(OR($A39="",R$3=""),"",IF(SUMPRODUCT((Reservas!$D$2:$D$501=$A39)*(Reservas!$E$2:$E$501&lt;=R$3)*(Reservas!$F$2:$F$501&gt;R$3)*(Reservas!$O$2:$O$501&lt;&gt;"Cancelada")*(Reservas!$O$2:$O$501&lt;&gt;"Não compareceu"))&gt;0,"●",""))</f>
        <v/>
      </c>
      <c r="S39" s="19">
        <f>IF(OR($A39="",S$3=""),"",IF(SUMPRODUCT((Reservas!$D$2:$D$501=$A39)*(Reservas!$E$2:$E$501&lt;=S$3)*(Reservas!$F$2:$F$501&gt;S$3)*(Reservas!$O$2:$O$501&lt;&gt;"Cancelada")*(Reservas!$O$2:$O$501&lt;&gt;"Não compareceu"))&gt;0,"●",""))</f>
        <v/>
      </c>
      <c r="T39" s="19">
        <f>IF(OR($A39="",T$3=""),"",IF(SUMPRODUCT((Reservas!$D$2:$D$501=$A39)*(Reservas!$E$2:$E$501&lt;=T$3)*(Reservas!$F$2:$F$501&gt;T$3)*(Reservas!$O$2:$O$501&lt;&gt;"Cancelada")*(Reservas!$O$2:$O$501&lt;&gt;"Não compareceu"))&gt;0,"●",""))</f>
        <v/>
      </c>
      <c r="U39" s="19">
        <f>IF(OR($A39="",U$3=""),"",IF(SUMPRODUCT((Reservas!$D$2:$D$501=$A39)*(Reservas!$E$2:$E$501&lt;=U$3)*(Reservas!$F$2:$F$501&gt;U$3)*(Reservas!$O$2:$O$501&lt;&gt;"Cancelada")*(Reservas!$O$2:$O$501&lt;&gt;"Não compareceu"))&gt;0,"●",""))</f>
        <v/>
      </c>
      <c r="V39" s="19">
        <f>IF(OR($A39="",V$3=""),"",IF(SUMPRODUCT((Reservas!$D$2:$D$501=$A39)*(Reservas!$E$2:$E$501&lt;=V$3)*(Reservas!$F$2:$F$501&gt;V$3)*(Reservas!$O$2:$O$501&lt;&gt;"Cancelada")*(Reservas!$O$2:$O$501&lt;&gt;"Não compareceu"))&gt;0,"●",""))</f>
        <v/>
      </c>
      <c r="W39" s="19">
        <f>IF(OR($A39="",W$3=""),"",IF(SUMPRODUCT((Reservas!$D$2:$D$501=$A39)*(Reservas!$E$2:$E$501&lt;=W$3)*(Reservas!$F$2:$F$501&gt;W$3)*(Reservas!$O$2:$O$501&lt;&gt;"Cancelada")*(Reservas!$O$2:$O$501&lt;&gt;"Não compareceu"))&gt;0,"●",""))</f>
        <v/>
      </c>
      <c r="X39" s="19">
        <f>IF(OR($A39="",X$3=""),"",IF(SUMPRODUCT((Reservas!$D$2:$D$501=$A39)*(Reservas!$E$2:$E$501&lt;=X$3)*(Reservas!$F$2:$F$501&gt;X$3)*(Reservas!$O$2:$O$501&lt;&gt;"Cancelada")*(Reservas!$O$2:$O$501&lt;&gt;"Não compareceu"))&gt;0,"●",""))</f>
        <v/>
      </c>
      <c r="Y39" s="19">
        <f>IF(OR($A39="",Y$3=""),"",IF(SUMPRODUCT((Reservas!$D$2:$D$501=$A39)*(Reservas!$E$2:$E$501&lt;=Y$3)*(Reservas!$F$2:$F$501&gt;Y$3)*(Reservas!$O$2:$O$501&lt;&gt;"Cancelada")*(Reservas!$O$2:$O$501&lt;&gt;"Não compareceu"))&gt;0,"●",""))</f>
        <v/>
      </c>
      <c r="Z39" s="19">
        <f>IF(OR($A39="",Z$3=""),"",IF(SUMPRODUCT((Reservas!$D$2:$D$501=$A39)*(Reservas!$E$2:$E$501&lt;=Z$3)*(Reservas!$F$2:$F$501&gt;Z$3)*(Reservas!$O$2:$O$501&lt;&gt;"Cancelada")*(Reservas!$O$2:$O$501&lt;&gt;"Não compareceu"))&gt;0,"●",""))</f>
        <v/>
      </c>
      <c r="AA39" s="19">
        <f>IF(OR($A39="",AA$3=""),"",IF(SUMPRODUCT((Reservas!$D$2:$D$501=$A39)*(Reservas!$E$2:$E$501&lt;=AA$3)*(Reservas!$F$2:$F$501&gt;AA$3)*(Reservas!$O$2:$O$501&lt;&gt;"Cancelada")*(Reservas!$O$2:$O$501&lt;&gt;"Não compareceu"))&gt;0,"●",""))</f>
        <v/>
      </c>
      <c r="AB39" s="19">
        <f>IF(OR($A39="",AB$3=""),"",IF(SUMPRODUCT((Reservas!$D$2:$D$501=$A39)*(Reservas!$E$2:$E$501&lt;=AB$3)*(Reservas!$F$2:$F$501&gt;AB$3)*(Reservas!$O$2:$O$501&lt;&gt;"Cancelada")*(Reservas!$O$2:$O$501&lt;&gt;"Não compareceu"))&gt;0,"●",""))</f>
        <v/>
      </c>
      <c r="AC39" s="19">
        <f>IF(OR($A39="",AC$3=""),"",IF(SUMPRODUCT((Reservas!$D$2:$D$501=$A39)*(Reservas!$E$2:$E$501&lt;=AC$3)*(Reservas!$F$2:$F$501&gt;AC$3)*(Reservas!$O$2:$O$501&lt;&gt;"Cancelada")*(Reservas!$O$2:$O$501&lt;&gt;"Não compareceu"))&gt;0,"●",""))</f>
        <v/>
      </c>
      <c r="AD39" s="19">
        <f>IF(OR($A39="",AD$3=""),"",IF(SUMPRODUCT((Reservas!$D$2:$D$501=$A39)*(Reservas!$E$2:$E$501&lt;=AD$3)*(Reservas!$F$2:$F$501&gt;AD$3)*(Reservas!$O$2:$O$501&lt;&gt;"Cancelada")*(Reservas!$O$2:$O$501&lt;&gt;"Não compareceu"))&gt;0,"●",""))</f>
        <v/>
      </c>
      <c r="AE39" s="19">
        <f>IF(OR($A39="",AE$3=""),"",IF(SUMPRODUCT((Reservas!$D$2:$D$501=$A39)*(Reservas!$E$2:$E$501&lt;=AE$3)*(Reservas!$F$2:$F$501&gt;AE$3)*(Reservas!$O$2:$O$501&lt;&gt;"Cancelada")*(Reservas!$O$2:$O$501&lt;&gt;"Não compareceu"))&gt;0,"●",""))</f>
        <v/>
      </c>
      <c r="AF39" s="19">
        <f>IF(OR($A39="",AF$3=""),"",IF(SUMPRODUCT((Reservas!$D$2:$D$501=$A39)*(Reservas!$E$2:$E$501&lt;=AF$3)*(Reservas!$F$2:$F$501&gt;AF$3)*(Reservas!$O$2:$O$501&lt;&gt;"Cancelada")*(Reservas!$O$2:$O$501&lt;&gt;"Não compareceu"))&gt;0,"●",""))</f>
        <v/>
      </c>
    </row>
    <row r="40">
      <c r="A40" s="18">
        <f>IF(Quartos!A38="","",Quartos!A38)</f>
        <v/>
      </c>
      <c r="B40" s="19">
        <f>IF(OR($A40="",B$3=""),"",IF(SUMPRODUCT((Reservas!$D$2:$D$501=$A40)*(Reservas!$E$2:$E$501&lt;=B$3)*(Reservas!$F$2:$F$501&gt;B$3)*(Reservas!$O$2:$O$501&lt;&gt;"Cancelada")*(Reservas!$O$2:$O$501&lt;&gt;"Não compareceu"))&gt;0,"●",""))</f>
        <v/>
      </c>
      <c r="C40" s="19">
        <f>IF(OR($A40="",C$3=""),"",IF(SUMPRODUCT((Reservas!$D$2:$D$501=$A40)*(Reservas!$E$2:$E$501&lt;=C$3)*(Reservas!$F$2:$F$501&gt;C$3)*(Reservas!$O$2:$O$501&lt;&gt;"Cancelada")*(Reservas!$O$2:$O$501&lt;&gt;"Não compareceu"))&gt;0,"●",""))</f>
        <v/>
      </c>
      <c r="D40" s="19">
        <f>IF(OR($A40="",D$3=""),"",IF(SUMPRODUCT((Reservas!$D$2:$D$501=$A40)*(Reservas!$E$2:$E$501&lt;=D$3)*(Reservas!$F$2:$F$501&gt;D$3)*(Reservas!$O$2:$O$501&lt;&gt;"Cancelada")*(Reservas!$O$2:$O$501&lt;&gt;"Não compareceu"))&gt;0,"●",""))</f>
        <v/>
      </c>
      <c r="E40" s="19">
        <f>IF(OR($A40="",E$3=""),"",IF(SUMPRODUCT((Reservas!$D$2:$D$501=$A40)*(Reservas!$E$2:$E$501&lt;=E$3)*(Reservas!$F$2:$F$501&gt;E$3)*(Reservas!$O$2:$O$501&lt;&gt;"Cancelada")*(Reservas!$O$2:$O$501&lt;&gt;"Não compareceu"))&gt;0,"●",""))</f>
        <v/>
      </c>
      <c r="F40" s="19">
        <f>IF(OR($A40="",F$3=""),"",IF(SUMPRODUCT((Reservas!$D$2:$D$501=$A40)*(Reservas!$E$2:$E$501&lt;=F$3)*(Reservas!$F$2:$F$501&gt;F$3)*(Reservas!$O$2:$O$501&lt;&gt;"Cancelada")*(Reservas!$O$2:$O$501&lt;&gt;"Não compareceu"))&gt;0,"●",""))</f>
        <v/>
      </c>
      <c r="G40" s="19">
        <f>IF(OR($A40="",G$3=""),"",IF(SUMPRODUCT((Reservas!$D$2:$D$501=$A40)*(Reservas!$E$2:$E$501&lt;=G$3)*(Reservas!$F$2:$F$501&gt;G$3)*(Reservas!$O$2:$O$501&lt;&gt;"Cancelada")*(Reservas!$O$2:$O$501&lt;&gt;"Não compareceu"))&gt;0,"●",""))</f>
        <v/>
      </c>
      <c r="H40" s="19">
        <f>IF(OR($A40="",H$3=""),"",IF(SUMPRODUCT((Reservas!$D$2:$D$501=$A40)*(Reservas!$E$2:$E$501&lt;=H$3)*(Reservas!$F$2:$F$501&gt;H$3)*(Reservas!$O$2:$O$501&lt;&gt;"Cancelada")*(Reservas!$O$2:$O$501&lt;&gt;"Não compareceu"))&gt;0,"●",""))</f>
        <v/>
      </c>
      <c r="I40" s="19">
        <f>IF(OR($A40="",I$3=""),"",IF(SUMPRODUCT((Reservas!$D$2:$D$501=$A40)*(Reservas!$E$2:$E$501&lt;=I$3)*(Reservas!$F$2:$F$501&gt;I$3)*(Reservas!$O$2:$O$501&lt;&gt;"Cancelada")*(Reservas!$O$2:$O$501&lt;&gt;"Não compareceu"))&gt;0,"●",""))</f>
        <v/>
      </c>
      <c r="J40" s="19">
        <f>IF(OR($A40="",J$3=""),"",IF(SUMPRODUCT((Reservas!$D$2:$D$501=$A40)*(Reservas!$E$2:$E$501&lt;=J$3)*(Reservas!$F$2:$F$501&gt;J$3)*(Reservas!$O$2:$O$501&lt;&gt;"Cancelada")*(Reservas!$O$2:$O$501&lt;&gt;"Não compareceu"))&gt;0,"●",""))</f>
        <v/>
      </c>
      <c r="K40" s="19">
        <f>IF(OR($A40="",K$3=""),"",IF(SUMPRODUCT((Reservas!$D$2:$D$501=$A40)*(Reservas!$E$2:$E$501&lt;=K$3)*(Reservas!$F$2:$F$501&gt;K$3)*(Reservas!$O$2:$O$501&lt;&gt;"Cancelada")*(Reservas!$O$2:$O$501&lt;&gt;"Não compareceu"))&gt;0,"●",""))</f>
        <v/>
      </c>
      <c r="L40" s="19">
        <f>IF(OR($A40="",L$3=""),"",IF(SUMPRODUCT((Reservas!$D$2:$D$501=$A40)*(Reservas!$E$2:$E$501&lt;=L$3)*(Reservas!$F$2:$F$501&gt;L$3)*(Reservas!$O$2:$O$501&lt;&gt;"Cancelada")*(Reservas!$O$2:$O$501&lt;&gt;"Não compareceu"))&gt;0,"●",""))</f>
        <v/>
      </c>
      <c r="M40" s="19">
        <f>IF(OR($A40="",M$3=""),"",IF(SUMPRODUCT((Reservas!$D$2:$D$501=$A40)*(Reservas!$E$2:$E$501&lt;=M$3)*(Reservas!$F$2:$F$501&gt;M$3)*(Reservas!$O$2:$O$501&lt;&gt;"Cancelada")*(Reservas!$O$2:$O$501&lt;&gt;"Não compareceu"))&gt;0,"●",""))</f>
        <v/>
      </c>
      <c r="N40" s="19">
        <f>IF(OR($A40="",N$3=""),"",IF(SUMPRODUCT((Reservas!$D$2:$D$501=$A40)*(Reservas!$E$2:$E$501&lt;=N$3)*(Reservas!$F$2:$F$501&gt;N$3)*(Reservas!$O$2:$O$501&lt;&gt;"Cancelada")*(Reservas!$O$2:$O$501&lt;&gt;"Não compareceu"))&gt;0,"●",""))</f>
        <v/>
      </c>
      <c r="O40" s="19">
        <f>IF(OR($A40="",O$3=""),"",IF(SUMPRODUCT((Reservas!$D$2:$D$501=$A40)*(Reservas!$E$2:$E$501&lt;=O$3)*(Reservas!$F$2:$F$501&gt;O$3)*(Reservas!$O$2:$O$501&lt;&gt;"Cancelada")*(Reservas!$O$2:$O$501&lt;&gt;"Não compareceu"))&gt;0,"●",""))</f>
        <v/>
      </c>
      <c r="P40" s="19">
        <f>IF(OR($A40="",P$3=""),"",IF(SUMPRODUCT((Reservas!$D$2:$D$501=$A40)*(Reservas!$E$2:$E$501&lt;=P$3)*(Reservas!$F$2:$F$501&gt;P$3)*(Reservas!$O$2:$O$501&lt;&gt;"Cancelada")*(Reservas!$O$2:$O$501&lt;&gt;"Não compareceu"))&gt;0,"●",""))</f>
        <v/>
      </c>
      <c r="Q40" s="19">
        <f>IF(OR($A40="",Q$3=""),"",IF(SUMPRODUCT((Reservas!$D$2:$D$501=$A40)*(Reservas!$E$2:$E$501&lt;=Q$3)*(Reservas!$F$2:$F$501&gt;Q$3)*(Reservas!$O$2:$O$501&lt;&gt;"Cancelada")*(Reservas!$O$2:$O$501&lt;&gt;"Não compareceu"))&gt;0,"●",""))</f>
        <v/>
      </c>
      <c r="R40" s="19">
        <f>IF(OR($A40="",R$3=""),"",IF(SUMPRODUCT((Reservas!$D$2:$D$501=$A40)*(Reservas!$E$2:$E$501&lt;=R$3)*(Reservas!$F$2:$F$501&gt;R$3)*(Reservas!$O$2:$O$501&lt;&gt;"Cancelada")*(Reservas!$O$2:$O$501&lt;&gt;"Não compareceu"))&gt;0,"●",""))</f>
        <v/>
      </c>
      <c r="S40" s="19">
        <f>IF(OR($A40="",S$3=""),"",IF(SUMPRODUCT((Reservas!$D$2:$D$501=$A40)*(Reservas!$E$2:$E$501&lt;=S$3)*(Reservas!$F$2:$F$501&gt;S$3)*(Reservas!$O$2:$O$501&lt;&gt;"Cancelada")*(Reservas!$O$2:$O$501&lt;&gt;"Não compareceu"))&gt;0,"●",""))</f>
        <v/>
      </c>
      <c r="T40" s="19">
        <f>IF(OR($A40="",T$3=""),"",IF(SUMPRODUCT((Reservas!$D$2:$D$501=$A40)*(Reservas!$E$2:$E$501&lt;=T$3)*(Reservas!$F$2:$F$501&gt;T$3)*(Reservas!$O$2:$O$501&lt;&gt;"Cancelada")*(Reservas!$O$2:$O$501&lt;&gt;"Não compareceu"))&gt;0,"●",""))</f>
        <v/>
      </c>
      <c r="U40" s="19">
        <f>IF(OR($A40="",U$3=""),"",IF(SUMPRODUCT((Reservas!$D$2:$D$501=$A40)*(Reservas!$E$2:$E$501&lt;=U$3)*(Reservas!$F$2:$F$501&gt;U$3)*(Reservas!$O$2:$O$501&lt;&gt;"Cancelada")*(Reservas!$O$2:$O$501&lt;&gt;"Não compareceu"))&gt;0,"●",""))</f>
        <v/>
      </c>
      <c r="V40" s="19">
        <f>IF(OR($A40="",V$3=""),"",IF(SUMPRODUCT((Reservas!$D$2:$D$501=$A40)*(Reservas!$E$2:$E$501&lt;=V$3)*(Reservas!$F$2:$F$501&gt;V$3)*(Reservas!$O$2:$O$501&lt;&gt;"Cancelada")*(Reservas!$O$2:$O$501&lt;&gt;"Não compareceu"))&gt;0,"●",""))</f>
        <v/>
      </c>
      <c r="W40" s="19">
        <f>IF(OR($A40="",W$3=""),"",IF(SUMPRODUCT((Reservas!$D$2:$D$501=$A40)*(Reservas!$E$2:$E$501&lt;=W$3)*(Reservas!$F$2:$F$501&gt;W$3)*(Reservas!$O$2:$O$501&lt;&gt;"Cancelada")*(Reservas!$O$2:$O$501&lt;&gt;"Não compareceu"))&gt;0,"●",""))</f>
        <v/>
      </c>
      <c r="X40" s="19">
        <f>IF(OR($A40="",X$3=""),"",IF(SUMPRODUCT((Reservas!$D$2:$D$501=$A40)*(Reservas!$E$2:$E$501&lt;=X$3)*(Reservas!$F$2:$F$501&gt;X$3)*(Reservas!$O$2:$O$501&lt;&gt;"Cancelada")*(Reservas!$O$2:$O$501&lt;&gt;"Não compareceu"))&gt;0,"●",""))</f>
        <v/>
      </c>
      <c r="Y40" s="19">
        <f>IF(OR($A40="",Y$3=""),"",IF(SUMPRODUCT((Reservas!$D$2:$D$501=$A40)*(Reservas!$E$2:$E$501&lt;=Y$3)*(Reservas!$F$2:$F$501&gt;Y$3)*(Reservas!$O$2:$O$501&lt;&gt;"Cancelada")*(Reservas!$O$2:$O$501&lt;&gt;"Não compareceu"))&gt;0,"●",""))</f>
        <v/>
      </c>
      <c r="Z40" s="19">
        <f>IF(OR($A40="",Z$3=""),"",IF(SUMPRODUCT((Reservas!$D$2:$D$501=$A40)*(Reservas!$E$2:$E$501&lt;=Z$3)*(Reservas!$F$2:$F$501&gt;Z$3)*(Reservas!$O$2:$O$501&lt;&gt;"Cancelada")*(Reservas!$O$2:$O$501&lt;&gt;"Não compareceu"))&gt;0,"●",""))</f>
        <v/>
      </c>
      <c r="AA40" s="19">
        <f>IF(OR($A40="",AA$3=""),"",IF(SUMPRODUCT((Reservas!$D$2:$D$501=$A40)*(Reservas!$E$2:$E$501&lt;=AA$3)*(Reservas!$F$2:$F$501&gt;AA$3)*(Reservas!$O$2:$O$501&lt;&gt;"Cancelada")*(Reservas!$O$2:$O$501&lt;&gt;"Não compareceu"))&gt;0,"●",""))</f>
        <v/>
      </c>
      <c r="AB40" s="19">
        <f>IF(OR($A40="",AB$3=""),"",IF(SUMPRODUCT((Reservas!$D$2:$D$501=$A40)*(Reservas!$E$2:$E$501&lt;=AB$3)*(Reservas!$F$2:$F$501&gt;AB$3)*(Reservas!$O$2:$O$501&lt;&gt;"Cancelada")*(Reservas!$O$2:$O$501&lt;&gt;"Não compareceu"))&gt;0,"●",""))</f>
        <v/>
      </c>
      <c r="AC40" s="19">
        <f>IF(OR($A40="",AC$3=""),"",IF(SUMPRODUCT((Reservas!$D$2:$D$501=$A40)*(Reservas!$E$2:$E$501&lt;=AC$3)*(Reservas!$F$2:$F$501&gt;AC$3)*(Reservas!$O$2:$O$501&lt;&gt;"Cancelada")*(Reservas!$O$2:$O$501&lt;&gt;"Não compareceu"))&gt;0,"●",""))</f>
        <v/>
      </c>
      <c r="AD40" s="19">
        <f>IF(OR($A40="",AD$3=""),"",IF(SUMPRODUCT((Reservas!$D$2:$D$501=$A40)*(Reservas!$E$2:$E$501&lt;=AD$3)*(Reservas!$F$2:$F$501&gt;AD$3)*(Reservas!$O$2:$O$501&lt;&gt;"Cancelada")*(Reservas!$O$2:$O$501&lt;&gt;"Não compareceu"))&gt;0,"●",""))</f>
        <v/>
      </c>
      <c r="AE40" s="19">
        <f>IF(OR($A40="",AE$3=""),"",IF(SUMPRODUCT((Reservas!$D$2:$D$501=$A40)*(Reservas!$E$2:$E$501&lt;=AE$3)*(Reservas!$F$2:$F$501&gt;AE$3)*(Reservas!$O$2:$O$501&lt;&gt;"Cancelada")*(Reservas!$O$2:$O$501&lt;&gt;"Não compareceu"))&gt;0,"●",""))</f>
        <v/>
      </c>
      <c r="AF40" s="19">
        <f>IF(OR($A40="",AF$3=""),"",IF(SUMPRODUCT((Reservas!$D$2:$D$501=$A40)*(Reservas!$E$2:$E$501&lt;=AF$3)*(Reservas!$F$2:$F$501&gt;AF$3)*(Reservas!$O$2:$O$501&lt;&gt;"Cancelada")*(Reservas!$O$2:$O$501&lt;&gt;"Não compareceu"))&gt;0,"●",""))</f>
        <v/>
      </c>
    </row>
    <row r="41">
      <c r="A41" s="18">
        <f>IF(Quartos!A39="","",Quartos!A39)</f>
        <v/>
      </c>
      <c r="B41" s="19">
        <f>IF(OR($A41="",B$3=""),"",IF(SUMPRODUCT((Reservas!$D$2:$D$501=$A41)*(Reservas!$E$2:$E$501&lt;=B$3)*(Reservas!$F$2:$F$501&gt;B$3)*(Reservas!$O$2:$O$501&lt;&gt;"Cancelada")*(Reservas!$O$2:$O$501&lt;&gt;"Não compareceu"))&gt;0,"●",""))</f>
        <v/>
      </c>
      <c r="C41" s="19">
        <f>IF(OR($A41="",C$3=""),"",IF(SUMPRODUCT((Reservas!$D$2:$D$501=$A41)*(Reservas!$E$2:$E$501&lt;=C$3)*(Reservas!$F$2:$F$501&gt;C$3)*(Reservas!$O$2:$O$501&lt;&gt;"Cancelada")*(Reservas!$O$2:$O$501&lt;&gt;"Não compareceu"))&gt;0,"●",""))</f>
        <v/>
      </c>
      <c r="D41" s="19">
        <f>IF(OR($A41="",D$3=""),"",IF(SUMPRODUCT((Reservas!$D$2:$D$501=$A41)*(Reservas!$E$2:$E$501&lt;=D$3)*(Reservas!$F$2:$F$501&gt;D$3)*(Reservas!$O$2:$O$501&lt;&gt;"Cancelada")*(Reservas!$O$2:$O$501&lt;&gt;"Não compareceu"))&gt;0,"●",""))</f>
        <v/>
      </c>
      <c r="E41" s="19">
        <f>IF(OR($A41="",E$3=""),"",IF(SUMPRODUCT((Reservas!$D$2:$D$501=$A41)*(Reservas!$E$2:$E$501&lt;=E$3)*(Reservas!$F$2:$F$501&gt;E$3)*(Reservas!$O$2:$O$501&lt;&gt;"Cancelada")*(Reservas!$O$2:$O$501&lt;&gt;"Não compareceu"))&gt;0,"●",""))</f>
        <v/>
      </c>
      <c r="F41" s="19">
        <f>IF(OR($A41="",F$3=""),"",IF(SUMPRODUCT((Reservas!$D$2:$D$501=$A41)*(Reservas!$E$2:$E$501&lt;=F$3)*(Reservas!$F$2:$F$501&gt;F$3)*(Reservas!$O$2:$O$501&lt;&gt;"Cancelada")*(Reservas!$O$2:$O$501&lt;&gt;"Não compareceu"))&gt;0,"●",""))</f>
        <v/>
      </c>
      <c r="G41" s="19">
        <f>IF(OR($A41="",G$3=""),"",IF(SUMPRODUCT((Reservas!$D$2:$D$501=$A41)*(Reservas!$E$2:$E$501&lt;=G$3)*(Reservas!$F$2:$F$501&gt;G$3)*(Reservas!$O$2:$O$501&lt;&gt;"Cancelada")*(Reservas!$O$2:$O$501&lt;&gt;"Não compareceu"))&gt;0,"●",""))</f>
        <v/>
      </c>
      <c r="H41" s="19">
        <f>IF(OR($A41="",H$3=""),"",IF(SUMPRODUCT((Reservas!$D$2:$D$501=$A41)*(Reservas!$E$2:$E$501&lt;=H$3)*(Reservas!$F$2:$F$501&gt;H$3)*(Reservas!$O$2:$O$501&lt;&gt;"Cancelada")*(Reservas!$O$2:$O$501&lt;&gt;"Não compareceu"))&gt;0,"●",""))</f>
        <v/>
      </c>
      <c r="I41" s="19">
        <f>IF(OR($A41="",I$3=""),"",IF(SUMPRODUCT((Reservas!$D$2:$D$501=$A41)*(Reservas!$E$2:$E$501&lt;=I$3)*(Reservas!$F$2:$F$501&gt;I$3)*(Reservas!$O$2:$O$501&lt;&gt;"Cancelada")*(Reservas!$O$2:$O$501&lt;&gt;"Não compareceu"))&gt;0,"●",""))</f>
        <v/>
      </c>
      <c r="J41" s="19">
        <f>IF(OR($A41="",J$3=""),"",IF(SUMPRODUCT((Reservas!$D$2:$D$501=$A41)*(Reservas!$E$2:$E$501&lt;=J$3)*(Reservas!$F$2:$F$501&gt;J$3)*(Reservas!$O$2:$O$501&lt;&gt;"Cancelada")*(Reservas!$O$2:$O$501&lt;&gt;"Não compareceu"))&gt;0,"●",""))</f>
        <v/>
      </c>
      <c r="K41" s="19">
        <f>IF(OR($A41="",K$3=""),"",IF(SUMPRODUCT((Reservas!$D$2:$D$501=$A41)*(Reservas!$E$2:$E$501&lt;=K$3)*(Reservas!$F$2:$F$501&gt;K$3)*(Reservas!$O$2:$O$501&lt;&gt;"Cancelada")*(Reservas!$O$2:$O$501&lt;&gt;"Não compareceu"))&gt;0,"●",""))</f>
        <v/>
      </c>
      <c r="L41" s="19">
        <f>IF(OR($A41="",L$3=""),"",IF(SUMPRODUCT((Reservas!$D$2:$D$501=$A41)*(Reservas!$E$2:$E$501&lt;=L$3)*(Reservas!$F$2:$F$501&gt;L$3)*(Reservas!$O$2:$O$501&lt;&gt;"Cancelada")*(Reservas!$O$2:$O$501&lt;&gt;"Não compareceu"))&gt;0,"●",""))</f>
        <v/>
      </c>
      <c r="M41" s="19">
        <f>IF(OR($A41="",M$3=""),"",IF(SUMPRODUCT((Reservas!$D$2:$D$501=$A41)*(Reservas!$E$2:$E$501&lt;=M$3)*(Reservas!$F$2:$F$501&gt;M$3)*(Reservas!$O$2:$O$501&lt;&gt;"Cancelada")*(Reservas!$O$2:$O$501&lt;&gt;"Não compareceu"))&gt;0,"●",""))</f>
        <v/>
      </c>
      <c r="N41" s="19">
        <f>IF(OR($A41="",N$3=""),"",IF(SUMPRODUCT((Reservas!$D$2:$D$501=$A41)*(Reservas!$E$2:$E$501&lt;=N$3)*(Reservas!$F$2:$F$501&gt;N$3)*(Reservas!$O$2:$O$501&lt;&gt;"Cancelada")*(Reservas!$O$2:$O$501&lt;&gt;"Não compareceu"))&gt;0,"●",""))</f>
        <v/>
      </c>
      <c r="O41" s="19">
        <f>IF(OR($A41="",O$3=""),"",IF(SUMPRODUCT((Reservas!$D$2:$D$501=$A41)*(Reservas!$E$2:$E$501&lt;=O$3)*(Reservas!$F$2:$F$501&gt;O$3)*(Reservas!$O$2:$O$501&lt;&gt;"Cancelada")*(Reservas!$O$2:$O$501&lt;&gt;"Não compareceu"))&gt;0,"●",""))</f>
        <v/>
      </c>
      <c r="P41" s="19">
        <f>IF(OR($A41="",P$3=""),"",IF(SUMPRODUCT((Reservas!$D$2:$D$501=$A41)*(Reservas!$E$2:$E$501&lt;=P$3)*(Reservas!$F$2:$F$501&gt;P$3)*(Reservas!$O$2:$O$501&lt;&gt;"Cancelada")*(Reservas!$O$2:$O$501&lt;&gt;"Não compareceu"))&gt;0,"●",""))</f>
        <v/>
      </c>
      <c r="Q41" s="19">
        <f>IF(OR($A41="",Q$3=""),"",IF(SUMPRODUCT((Reservas!$D$2:$D$501=$A41)*(Reservas!$E$2:$E$501&lt;=Q$3)*(Reservas!$F$2:$F$501&gt;Q$3)*(Reservas!$O$2:$O$501&lt;&gt;"Cancelada")*(Reservas!$O$2:$O$501&lt;&gt;"Não compareceu"))&gt;0,"●",""))</f>
        <v/>
      </c>
      <c r="R41" s="19">
        <f>IF(OR($A41="",R$3=""),"",IF(SUMPRODUCT((Reservas!$D$2:$D$501=$A41)*(Reservas!$E$2:$E$501&lt;=R$3)*(Reservas!$F$2:$F$501&gt;R$3)*(Reservas!$O$2:$O$501&lt;&gt;"Cancelada")*(Reservas!$O$2:$O$501&lt;&gt;"Não compareceu"))&gt;0,"●",""))</f>
        <v/>
      </c>
      <c r="S41" s="19">
        <f>IF(OR($A41="",S$3=""),"",IF(SUMPRODUCT((Reservas!$D$2:$D$501=$A41)*(Reservas!$E$2:$E$501&lt;=S$3)*(Reservas!$F$2:$F$501&gt;S$3)*(Reservas!$O$2:$O$501&lt;&gt;"Cancelada")*(Reservas!$O$2:$O$501&lt;&gt;"Não compareceu"))&gt;0,"●",""))</f>
        <v/>
      </c>
      <c r="T41" s="19">
        <f>IF(OR($A41="",T$3=""),"",IF(SUMPRODUCT((Reservas!$D$2:$D$501=$A41)*(Reservas!$E$2:$E$501&lt;=T$3)*(Reservas!$F$2:$F$501&gt;T$3)*(Reservas!$O$2:$O$501&lt;&gt;"Cancelada")*(Reservas!$O$2:$O$501&lt;&gt;"Não compareceu"))&gt;0,"●",""))</f>
        <v/>
      </c>
      <c r="U41" s="19">
        <f>IF(OR($A41="",U$3=""),"",IF(SUMPRODUCT((Reservas!$D$2:$D$501=$A41)*(Reservas!$E$2:$E$501&lt;=U$3)*(Reservas!$F$2:$F$501&gt;U$3)*(Reservas!$O$2:$O$501&lt;&gt;"Cancelada")*(Reservas!$O$2:$O$501&lt;&gt;"Não compareceu"))&gt;0,"●",""))</f>
        <v/>
      </c>
      <c r="V41" s="19">
        <f>IF(OR($A41="",V$3=""),"",IF(SUMPRODUCT((Reservas!$D$2:$D$501=$A41)*(Reservas!$E$2:$E$501&lt;=V$3)*(Reservas!$F$2:$F$501&gt;V$3)*(Reservas!$O$2:$O$501&lt;&gt;"Cancelada")*(Reservas!$O$2:$O$501&lt;&gt;"Não compareceu"))&gt;0,"●",""))</f>
        <v/>
      </c>
      <c r="W41" s="19">
        <f>IF(OR($A41="",W$3=""),"",IF(SUMPRODUCT((Reservas!$D$2:$D$501=$A41)*(Reservas!$E$2:$E$501&lt;=W$3)*(Reservas!$F$2:$F$501&gt;W$3)*(Reservas!$O$2:$O$501&lt;&gt;"Cancelada")*(Reservas!$O$2:$O$501&lt;&gt;"Não compareceu"))&gt;0,"●",""))</f>
        <v/>
      </c>
      <c r="X41" s="19">
        <f>IF(OR($A41="",X$3=""),"",IF(SUMPRODUCT((Reservas!$D$2:$D$501=$A41)*(Reservas!$E$2:$E$501&lt;=X$3)*(Reservas!$F$2:$F$501&gt;X$3)*(Reservas!$O$2:$O$501&lt;&gt;"Cancelada")*(Reservas!$O$2:$O$501&lt;&gt;"Não compareceu"))&gt;0,"●",""))</f>
        <v/>
      </c>
      <c r="Y41" s="19">
        <f>IF(OR($A41="",Y$3=""),"",IF(SUMPRODUCT((Reservas!$D$2:$D$501=$A41)*(Reservas!$E$2:$E$501&lt;=Y$3)*(Reservas!$F$2:$F$501&gt;Y$3)*(Reservas!$O$2:$O$501&lt;&gt;"Cancelada")*(Reservas!$O$2:$O$501&lt;&gt;"Não compareceu"))&gt;0,"●",""))</f>
        <v/>
      </c>
      <c r="Z41" s="19">
        <f>IF(OR($A41="",Z$3=""),"",IF(SUMPRODUCT((Reservas!$D$2:$D$501=$A41)*(Reservas!$E$2:$E$501&lt;=Z$3)*(Reservas!$F$2:$F$501&gt;Z$3)*(Reservas!$O$2:$O$501&lt;&gt;"Cancelada")*(Reservas!$O$2:$O$501&lt;&gt;"Não compareceu"))&gt;0,"●",""))</f>
        <v/>
      </c>
      <c r="AA41" s="19">
        <f>IF(OR($A41="",AA$3=""),"",IF(SUMPRODUCT((Reservas!$D$2:$D$501=$A41)*(Reservas!$E$2:$E$501&lt;=AA$3)*(Reservas!$F$2:$F$501&gt;AA$3)*(Reservas!$O$2:$O$501&lt;&gt;"Cancelada")*(Reservas!$O$2:$O$501&lt;&gt;"Não compareceu"))&gt;0,"●",""))</f>
        <v/>
      </c>
      <c r="AB41" s="19">
        <f>IF(OR($A41="",AB$3=""),"",IF(SUMPRODUCT((Reservas!$D$2:$D$501=$A41)*(Reservas!$E$2:$E$501&lt;=AB$3)*(Reservas!$F$2:$F$501&gt;AB$3)*(Reservas!$O$2:$O$501&lt;&gt;"Cancelada")*(Reservas!$O$2:$O$501&lt;&gt;"Não compareceu"))&gt;0,"●",""))</f>
        <v/>
      </c>
      <c r="AC41" s="19">
        <f>IF(OR($A41="",AC$3=""),"",IF(SUMPRODUCT((Reservas!$D$2:$D$501=$A41)*(Reservas!$E$2:$E$501&lt;=AC$3)*(Reservas!$F$2:$F$501&gt;AC$3)*(Reservas!$O$2:$O$501&lt;&gt;"Cancelada")*(Reservas!$O$2:$O$501&lt;&gt;"Não compareceu"))&gt;0,"●",""))</f>
        <v/>
      </c>
      <c r="AD41" s="19">
        <f>IF(OR($A41="",AD$3=""),"",IF(SUMPRODUCT((Reservas!$D$2:$D$501=$A41)*(Reservas!$E$2:$E$501&lt;=AD$3)*(Reservas!$F$2:$F$501&gt;AD$3)*(Reservas!$O$2:$O$501&lt;&gt;"Cancelada")*(Reservas!$O$2:$O$501&lt;&gt;"Não compareceu"))&gt;0,"●",""))</f>
        <v/>
      </c>
      <c r="AE41" s="19">
        <f>IF(OR($A41="",AE$3=""),"",IF(SUMPRODUCT((Reservas!$D$2:$D$501=$A41)*(Reservas!$E$2:$E$501&lt;=AE$3)*(Reservas!$F$2:$F$501&gt;AE$3)*(Reservas!$O$2:$O$501&lt;&gt;"Cancelada")*(Reservas!$O$2:$O$501&lt;&gt;"Não compareceu"))&gt;0,"●",""))</f>
        <v/>
      </c>
      <c r="AF41" s="19">
        <f>IF(OR($A41="",AF$3=""),"",IF(SUMPRODUCT((Reservas!$D$2:$D$501=$A41)*(Reservas!$E$2:$E$501&lt;=AF$3)*(Reservas!$F$2:$F$501&gt;AF$3)*(Reservas!$O$2:$O$501&lt;&gt;"Cancelada")*(Reservas!$O$2:$O$501&lt;&gt;"Não compareceu"))&gt;0,"●",""))</f>
        <v/>
      </c>
    </row>
    <row r="42">
      <c r="A42" s="18">
        <f>IF(Quartos!A40="","",Quartos!A40)</f>
        <v/>
      </c>
      <c r="B42" s="19">
        <f>IF(OR($A42="",B$3=""),"",IF(SUMPRODUCT((Reservas!$D$2:$D$501=$A42)*(Reservas!$E$2:$E$501&lt;=B$3)*(Reservas!$F$2:$F$501&gt;B$3)*(Reservas!$O$2:$O$501&lt;&gt;"Cancelada")*(Reservas!$O$2:$O$501&lt;&gt;"Não compareceu"))&gt;0,"●",""))</f>
        <v/>
      </c>
      <c r="C42" s="19">
        <f>IF(OR($A42="",C$3=""),"",IF(SUMPRODUCT((Reservas!$D$2:$D$501=$A42)*(Reservas!$E$2:$E$501&lt;=C$3)*(Reservas!$F$2:$F$501&gt;C$3)*(Reservas!$O$2:$O$501&lt;&gt;"Cancelada")*(Reservas!$O$2:$O$501&lt;&gt;"Não compareceu"))&gt;0,"●",""))</f>
        <v/>
      </c>
      <c r="D42" s="19">
        <f>IF(OR($A42="",D$3=""),"",IF(SUMPRODUCT((Reservas!$D$2:$D$501=$A42)*(Reservas!$E$2:$E$501&lt;=D$3)*(Reservas!$F$2:$F$501&gt;D$3)*(Reservas!$O$2:$O$501&lt;&gt;"Cancelada")*(Reservas!$O$2:$O$501&lt;&gt;"Não compareceu"))&gt;0,"●",""))</f>
        <v/>
      </c>
      <c r="E42" s="19">
        <f>IF(OR($A42="",E$3=""),"",IF(SUMPRODUCT((Reservas!$D$2:$D$501=$A42)*(Reservas!$E$2:$E$501&lt;=E$3)*(Reservas!$F$2:$F$501&gt;E$3)*(Reservas!$O$2:$O$501&lt;&gt;"Cancelada")*(Reservas!$O$2:$O$501&lt;&gt;"Não compareceu"))&gt;0,"●",""))</f>
        <v/>
      </c>
      <c r="F42" s="19">
        <f>IF(OR($A42="",F$3=""),"",IF(SUMPRODUCT((Reservas!$D$2:$D$501=$A42)*(Reservas!$E$2:$E$501&lt;=F$3)*(Reservas!$F$2:$F$501&gt;F$3)*(Reservas!$O$2:$O$501&lt;&gt;"Cancelada")*(Reservas!$O$2:$O$501&lt;&gt;"Não compareceu"))&gt;0,"●",""))</f>
        <v/>
      </c>
      <c r="G42" s="19">
        <f>IF(OR($A42="",G$3=""),"",IF(SUMPRODUCT((Reservas!$D$2:$D$501=$A42)*(Reservas!$E$2:$E$501&lt;=G$3)*(Reservas!$F$2:$F$501&gt;G$3)*(Reservas!$O$2:$O$501&lt;&gt;"Cancelada")*(Reservas!$O$2:$O$501&lt;&gt;"Não compareceu"))&gt;0,"●",""))</f>
        <v/>
      </c>
      <c r="H42" s="19">
        <f>IF(OR($A42="",H$3=""),"",IF(SUMPRODUCT((Reservas!$D$2:$D$501=$A42)*(Reservas!$E$2:$E$501&lt;=H$3)*(Reservas!$F$2:$F$501&gt;H$3)*(Reservas!$O$2:$O$501&lt;&gt;"Cancelada")*(Reservas!$O$2:$O$501&lt;&gt;"Não compareceu"))&gt;0,"●",""))</f>
        <v/>
      </c>
      <c r="I42" s="19">
        <f>IF(OR($A42="",I$3=""),"",IF(SUMPRODUCT((Reservas!$D$2:$D$501=$A42)*(Reservas!$E$2:$E$501&lt;=I$3)*(Reservas!$F$2:$F$501&gt;I$3)*(Reservas!$O$2:$O$501&lt;&gt;"Cancelada")*(Reservas!$O$2:$O$501&lt;&gt;"Não compareceu"))&gt;0,"●",""))</f>
        <v/>
      </c>
      <c r="J42" s="19">
        <f>IF(OR($A42="",J$3=""),"",IF(SUMPRODUCT((Reservas!$D$2:$D$501=$A42)*(Reservas!$E$2:$E$501&lt;=J$3)*(Reservas!$F$2:$F$501&gt;J$3)*(Reservas!$O$2:$O$501&lt;&gt;"Cancelada")*(Reservas!$O$2:$O$501&lt;&gt;"Não compareceu"))&gt;0,"●",""))</f>
        <v/>
      </c>
      <c r="K42" s="19">
        <f>IF(OR($A42="",K$3=""),"",IF(SUMPRODUCT((Reservas!$D$2:$D$501=$A42)*(Reservas!$E$2:$E$501&lt;=K$3)*(Reservas!$F$2:$F$501&gt;K$3)*(Reservas!$O$2:$O$501&lt;&gt;"Cancelada")*(Reservas!$O$2:$O$501&lt;&gt;"Não compareceu"))&gt;0,"●",""))</f>
        <v/>
      </c>
      <c r="L42" s="19">
        <f>IF(OR($A42="",L$3=""),"",IF(SUMPRODUCT((Reservas!$D$2:$D$501=$A42)*(Reservas!$E$2:$E$501&lt;=L$3)*(Reservas!$F$2:$F$501&gt;L$3)*(Reservas!$O$2:$O$501&lt;&gt;"Cancelada")*(Reservas!$O$2:$O$501&lt;&gt;"Não compareceu"))&gt;0,"●",""))</f>
        <v/>
      </c>
      <c r="M42" s="19">
        <f>IF(OR($A42="",M$3=""),"",IF(SUMPRODUCT((Reservas!$D$2:$D$501=$A42)*(Reservas!$E$2:$E$501&lt;=M$3)*(Reservas!$F$2:$F$501&gt;M$3)*(Reservas!$O$2:$O$501&lt;&gt;"Cancelada")*(Reservas!$O$2:$O$501&lt;&gt;"Não compareceu"))&gt;0,"●",""))</f>
        <v/>
      </c>
      <c r="N42" s="19">
        <f>IF(OR($A42="",N$3=""),"",IF(SUMPRODUCT((Reservas!$D$2:$D$501=$A42)*(Reservas!$E$2:$E$501&lt;=N$3)*(Reservas!$F$2:$F$501&gt;N$3)*(Reservas!$O$2:$O$501&lt;&gt;"Cancelada")*(Reservas!$O$2:$O$501&lt;&gt;"Não compareceu"))&gt;0,"●",""))</f>
        <v/>
      </c>
      <c r="O42" s="19">
        <f>IF(OR($A42="",O$3=""),"",IF(SUMPRODUCT((Reservas!$D$2:$D$501=$A42)*(Reservas!$E$2:$E$501&lt;=O$3)*(Reservas!$F$2:$F$501&gt;O$3)*(Reservas!$O$2:$O$501&lt;&gt;"Cancelada")*(Reservas!$O$2:$O$501&lt;&gt;"Não compareceu"))&gt;0,"●",""))</f>
        <v/>
      </c>
      <c r="P42" s="19">
        <f>IF(OR($A42="",P$3=""),"",IF(SUMPRODUCT((Reservas!$D$2:$D$501=$A42)*(Reservas!$E$2:$E$501&lt;=P$3)*(Reservas!$F$2:$F$501&gt;P$3)*(Reservas!$O$2:$O$501&lt;&gt;"Cancelada")*(Reservas!$O$2:$O$501&lt;&gt;"Não compareceu"))&gt;0,"●",""))</f>
        <v/>
      </c>
      <c r="Q42" s="19">
        <f>IF(OR($A42="",Q$3=""),"",IF(SUMPRODUCT((Reservas!$D$2:$D$501=$A42)*(Reservas!$E$2:$E$501&lt;=Q$3)*(Reservas!$F$2:$F$501&gt;Q$3)*(Reservas!$O$2:$O$501&lt;&gt;"Cancelada")*(Reservas!$O$2:$O$501&lt;&gt;"Não compareceu"))&gt;0,"●",""))</f>
        <v/>
      </c>
      <c r="R42" s="19">
        <f>IF(OR($A42="",R$3=""),"",IF(SUMPRODUCT((Reservas!$D$2:$D$501=$A42)*(Reservas!$E$2:$E$501&lt;=R$3)*(Reservas!$F$2:$F$501&gt;R$3)*(Reservas!$O$2:$O$501&lt;&gt;"Cancelada")*(Reservas!$O$2:$O$501&lt;&gt;"Não compareceu"))&gt;0,"●",""))</f>
        <v/>
      </c>
      <c r="S42" s="19">
        <f>IF(OR($A42="",S$3=""),"",IF(SUMPRODUCT((Reservas!$D$2:$D$501=$A42)*(Reservas!$E$2:$E$501&lt;=S$3)*(Reservas!$F$2:$F$501&gt;S$3)*(Reservas!$O$2:$O$501&lt;&gt;"Cancelada")*(Reservas!$O$2:$O$501&lt;&gt;"Não compareceu"))&gt;0,"●",""))</f>
        <v/>
      </c>
      <c r="T42" s="19">
        <f>IF(OR($A42="",T$3=""),"",IF(SUMPRODUCT((Reservas!$D$2:$D$501=$A42)*(Reservas!$E$2:$E$501&lt;=T$3)*(Reservas!$F$2:$F$501&gt;T$3)*(Reservas!$O$2:$O$501&lt;&gt;"Cancelada")*(Reservas!$O$2:$O$501&lt;&gt;"Não compareceu"))&gt;0,"●",""))</f>
        <v/>
      </c>
      <c r="U42" s="19">
        <f>IF(OR($A42="",U$3=""),"",IF(SUMPRODUCT((Reservas!$D$2:$D$501=$A42)*(Reservas!$E$2:$E$501&lt;=U$3)*(Reservas!$F$2:$F$501&gt;U$3)*(Reservas!$O$2:$O$501&lt;&gt;"Cancelada")*(Reservas!$O$2:$O$501&lt;&gt;"Não compareceu"))&gt;0,"●",""))</f>
        <v/>
      </c>
      <c r="V42" s="19">
        <f>IF(OR($A42="",V$3=""),"",IF(SUMPRODUCT((Reservas!$D$2:$D$501=$A42)*(Reservas!$E$2:$E$501&lt;=V$3)*(Reservas!$F$2:$F$501&gt;V$3)*(Reservas!$O$2:$O$501&lt;&gt;"Cancelada")*(Reservas!$O$2:$O$501&lt;&gt;"Não compareceu"))&gt;0,"●",""))</f>
        <v/>
      </c>
      <c r="W42" s="19">
        <f>IF(OR($A42="",W$3=""),"",IF(SUMPRODUCT((Reservas!$D$2:$D$501=$A42)*(Reservas!$E$2:$E$501&lt;=W$3)*(Reservas!$F$2:$F$501&gt;W$3)*(Reservas!$O$2:$O$501&lt;&gt;"Cancelada")*(Reservas!$O$2:$O$501&lt;&gt;"Não compareceu"))&gt;0,"●",""))</f>
        <v/>
      </c>
      <c r="X42" s="19">
        <f>IF(OR($A42="",X$3=""),"",IF(SUMPRODUCT((Reservas!$D$2:$D$501=$A42)*(Reservas!$E$2:$E$501&lt;=X$3)*(Reservas!$F$2:$F$501&gt;X$3)*(Reservas!$O$2:$O$501&lt;&gt;"Cancelada")*(Reservas!$O$2:$O$501&lt;&gt;"Não compareceu"))&gt;0,"●",""))</f>
        <v/>
      </c>
      <c r="Y42" s="19">
        <f>IF(OR($A42="",Y$3=""),"",IF(SUMPRODUCT((Reservas!$D$2:$D$501=$A42)*(Reservas!$E$2:$E$501&lt;=Y$3)*(Reservas!$F$2:$F$501&gt;Y$3)*(Reservas!$O$2:$O$501&lt;&gt;"Cancelada")*(Reservas!$O$2:$O$501&lt;&gt;"Não compareceu"))&gt;0,"●",""))</f>
        <v/>
      </c>
      <c r="Z42" s="19">
        <f>IF(OR($A42="",Z$3=""),"",IF(SUMPRODUCT((Reservas!$D$2:$D$501=$A42)*(Reservas!$E$2:$E$501&lt;=Z$3)*(Reservas!$F$2:$F$501&gt;Z$3)*(Reservas!$O$2:$O$501&lt;&gt;"Cancelada")*(Reservas!$O$2:$O$501&lt;&gt;"Não compareceu"))&gt;0,"●",""))</f>
        <v/>
      </c>
      <c r="AA42" s="19">
        <f>IF(OR($A42="",AA$3=""),"",IF(SUMPRODUCT((Reservas!$D$2:$D$501=$A42)*(Reservas!$E$2:$E$501&lt;=AA$3)*(Reservas!$F$2:$F$501&gt;AA$3)*(Reservas!$O$2:$O$501&lt;&gt;"Cancelada")*(Reservas!$O$2:$O$501&lt;&gt;"Não compareceu"))&gt;0,"●",""))</f>
        <v/>
      </c>
      <c r="AB42" s="19">
        <f>IF(OR($A42="",AB$3=""),"",IF(SUMPRODUCT((Reservas!$D$2:$D$501=$A42)*(Reservas!$E$2:$E$501&lt;=AB$3)*(Reservas!$F$2:$F$501&gt;AB$3)*(Reservas!$O$2:$O$501&lt;&gt;"Cancelada")*(Reservas!$O$2:$O$501&lt;&gt;"Não compareceu"))&gt;0,"●",""))</f>
        <v/>
      </c>
      <c r="AC42" s="19">
        <f>IF(OR($A42="",AC$3=""),"",IF(SUMPRODUCT((Reservas!$D$2:$D$501=$A42)*(Reservas!$E$2:$E$501&lt;=AC$3)*(Reservas!$F$2:$F$501&gt;AC$3)*(Reservas!$O$2:$O$501&lt;&gt;"Cancelada")*(Reservas!$O$2:$O$501&lt;&gt;"Não compareceu"))&gt;0,"●",""))</f>
        <v/>
      </c>
      <c r="AD42" s="19">
        <f>IF(OR($A42="",AD$3=""),"",IF(SUMPRODUCT((Reservas!$D$2:$D$501=$A42)*(Reservas!$E$2:$E$501&lt;=AD$3)*(Reservas!$F$2:$F$501&gt;AD$3)*(Reservas!$O$2:$O$501&lt;&gt;"Cancelada")*(Reservas!$O$2:$O$501&lt;&gt;"Não compareceu"))&gt;0,"●",""))</f>
        <v/>
      </c>
      <c r="AE42" s="19">
        <f>IF(OR($A42="",AE$3=""),"",IF(SUMPRODUCT((Reservas!$D$2:$D$501=$A42)*(Reservas!$E$2:$E$501&lt;=AE$3)*(Reservas!$F$2:$F$501&gt;AE$3)*(Reservas!$O$2:$O$501&lt;&gt;"Cancelada")*(Reservas!$O$2:$O$501&lt;&gt;"Não compareceu"))&gt;0,"●",""))</f>
        <v/>
      </c>
      <c r="AF42" s="19">
        <f>IF(OR($A42="",AF$3=""),"",IF(SUMPRODUCT((Reservas!$D$2:$D$501=$A42)*(Reservas!$E$2:$E$501&lt;=AF$3)*(Reservas!$F$2:$F$501&gt;AF$3)*(Reservas!$O$2:$O$501&lt;&gt;"Cancelada")*(Reservas!$O$2:$O$501&lt;&gt;"Não compareceu"))&gt;0,"●",""))</f>
        <v/>
      </c>
    </row>
    <row r="43">
      <c r="A43" s="18">
        <f>IF(Quartos!A41="","",Quartos!A41)</f>
        <v/>
      </c>
      <c r="B43" s="19">
        <f>IF(OR($A43="",B$3=""),"",IF(SUMPRODUCT((Reservas!$D$2:$D$501=$A43)*(Reservas!$E$2:$E$501&lt;=B$3)*(Reservas!$F$2:$F$501&gt;B$3)*(Reservas!$O$2:$O$501&lt;&gt;"Cancelada")*(Reservas!$O$2:$O$501&lt;&gt;"Não compareceu"))&gt;0,"●",""))</f>
        <v/>
      </c>
      <c r="C43" s="19">
        <f>IF(OR($A43="",C$3=""),"",IF(SUMPRODUCT((Reservas!$D$2:$D$501=$A43)*(Reservas!$E$2:$E$501&lt;=C$3)*(Reservas!$F$2:$F$501&gt;C$3)*(Reservas!$O$2:$O$501&lt;&gt;"Cancelada")*(Reservas!$O$2:$O$501&lt;&gt;"Não compareceu"))&gt;0,"●",""))</f>
        <v/>
      </c>
      <c r="D43" s="19">
        <f>IF(OR($A43="",D$3=""),"",IF(SUMPRODUCT((Reservas!$D$2:$D$501=$A43)*(Reservas!$E$2:$E$501&lt;=D$3)*(Reservas!$F$2:$F$501&gt;D$3)*(Reservas!$O$2:$O$501&lt;&gt;"Cancelada")*(Reservas!$O$2:$O$501&lt;&gt;"Não compareceu"))&gt;0,"●",""))</f>
        <v/>
      </c>
      <c r="E43" s="19">
        <f>IF(OR($A43="",E$3=""),"",IF(SUMPRODUCT((Reservas!$D$2:$D$501=$A43)*(Reservas!$E$2:$E$501&lt;=E$3)*(Reservas!$F$2:$F$501&gt;E$3)*(Reservas!$O$2:$O$501&lt;&gt;"Cancelada")*(Reservas!$O$2:$O$501&lt;&gt;"Não compareceu"))&gt;0,"●",""))</f>
        <v/>
      </c>
      <c r="F43" s="19">
        <f>IF(OR($A43="",F$3=""),"",IF(SUMPRODUCT((Reservas!$D$2:$D$501=$A43)*(Reservas!$E$2:$E$501&lt;=F$3)*(Reservas!$F$2:$F$501&gt;F$3)*(Reservas!$O$2:$O$501&lt;&gt;"Cancelada")*(Reservas!$O$2:$O$501&lt;&gt;"Não compareceu"))&gt;0,"●",""))</f>
        <v/>
      </c>
      <c r="G43" s="19">
        <f>IF(OR($A43="",G$3=""),"",IF(SUMPRODUCT((Reservas!$D$2:$D$501=$A43)*(Reservas!$E$2:$E$501&lt;=G$3)*(Reservas!$F$2:$F$501&gt;G$3)*(Reservas!$O$2:$O$501&lt;&gt;"Cancelada")*(Reservas!$O$2:$O$501&lt;&gt;"Não compareceu"))&gt;0,"●",""))</f>
        <v/>
      </c>
      <c r="H43" s="19">
        <f>IF(OR($A43="",H$3=""),"",IF(SUMPRODUCT((Reservas!$D$2:$D$501=$A43)*(Reservas!$E$2:$E$501&lt;=H$3)*(Reservas!$F$2:$F$501&gt;H$3)*(Reservas!$O$2:$O$501&lt;&gt;"Cancelada")*(Reservas!$O$2:$O$501&lt;&gt;"Não compareceu"))&gt;0,"●",""))</f>
        <v/>
      </c>
      <c r="I43" s="19">
        <f>IF(OR($A43="",I$3=""),"",IF(SUMPRODUCT((Reservas!$D$2:$D$501=$A43)*(Reservas!$E$2:$E$501&lt;=I$3)*(Reservas!$F$2:$F$501&gt;I$3)*(Reservas!$O$2:$O$501&lt;&gt;"Cancelada")*(Reservas!$O$2:$O$501&lt;&gt;"Não compareceu"))&gt;0,"●",""))</f>
        <v/>
      </c>
      <c r="J43" s="19">
        <f>IF(OR($A43="",J$3=""),"",IF(SUMPRODUCT((Reservas!$D$2:$D$501=$A43)*(Reservas!$E$2:$E$501&lt;=J$3)*(Reservas!$F$2:$F$501&gt;J$3)*(Reservas!$O$2:$O$501&lt;&gt;"Cancelada")*(Reservas!$O$2:$O$501&lt;&gt;"Não compareceu"))&gt;0,"●",""))</f>
        <v/>
      </c>
      <c r="K43" s="19">
        <f>IF(OR($A43="",K$3=""),"",IF(SUMPRODUCT((Reservas!$D$2:$D$501=$A43)*(Reservas!$E$2:$E$501&lt;=K$3)*(Reservas!$F$2:$F$501&gt;K$3)*(Reservas!$O$2:$O$501&lt;&gt;"Cancelada")*(Reservas!$O$2:$O$501&lt;&gt;"Não compareceu"))&gt;0,"●",""))</f>
        <v/>
      </c>
      <c r="L43" s="19">
        <f>IF(OR($A43="",L$3=""),"",IF(SUMPRODUCT((Reservas!$D$2:$D$501=$A43)*(Reservas!$E$2:$E$501&lt;=L$3)*(Reservas!$F$2:$F$501&gt;L$3)*(Reservas!$O$2:$O$501&lt;&gt;"Cancelada")*(Reservas!$O$2:$O$501&lt;&gt;"Não compareceu"))&gt;0,"●",""))</f>
        <v/>
      </c>
      <c r="M43" s="19">
        <f>IF(OR($A43="",M$3=""),"",IF(SUMPRODUCT((Reservas!$D$2:$D$501=$A43)*(Reservas!$E$2:$E$501&lt;=M$3)*(Reservas!$F$2:$F$501&gt;M$3)*(Reservas!$O$2:$O$501&lt;&gt;"Cancelada")*(Reservas!$O$2:$O$501&lt;&gt;"Não compareceu"))&gt;0,"●",""))</f>
        <v/>
      </c>
      <c r="N43" s="19">
        <f>IF(OR($A43="",N$3=""),"",IF(SUMPRODUCT((Reservas!$D$2:$D$501=$A43)*(Reservas!$E$2:$E$501&lt;=N$3)*(Reservas!$F$2:$F$501&gt;N$3)*(Reservas!$O$2:$O$501&lt;&gt;"Cancelada")*(Reservas!$O$2:$O$501&lt;&gt;"Não compareceu"))&gt;0,"●",""))</f>
        <v/>
      </c>
      <c r="O43" s="19">
        <f>IF(OR($A43="",O$3=""),"",IF(SUMPRODUCT((Reservas!$D$2:$D$501=$A43)*(Reservas!$E$2:$E$501&lt;=O$3)*(Reservas!$F$2:$F$501&gt;O$3)*(Reservas!$O$2:$O$501&lt;&gt;"Cancelada")*(Reservas!$O$2:$O$501&lt;&gt;"Não compareceu"))&gt;0,"●",""))</f>
        <v/>
      </c>
      <c r="P43" s="19">
        <f>IF(OR($A43="",P$3=""),"",IF(SUMPRODUCT((Reservas!$D$2:$D$501=$A43)*(Reservas!$E$2:$E$501&lt;=P$3)*(Reservas!$F$2:$F$501&gt;P$3)*(Reservas!$O$2:$O$501&lt;&gt;"Cancelada")*(Reservas!$O$2:$O$501&lt;&gt;"Não compareceu"))&gt;0,"●",""))</f>
        <v/>
      </c>
      <c r="Q43" s="19">
        <f>IF(OR($A43="",Q$3=""),"",IF(SUMPRODUCT((Reservas!$D$2:$D$501=$A43)*(Reservas!$E$2:$E$501&lt;=Q$3)*(Reservas!$F$2:$F$501&gt;Q$3)*(Reservas!$O$2:$O$501&lt;&gt;"Cancelada")*(Reservas!$O$2:$O$501&lt;&gt;"Não compareceu"))&gt;0,"●",""))</f>
        <v/>
      </c>
      <c r="R43" s="19">
        <f>IF(OR($A43="",R$3=""),"",IF(SUMPRODUCT((Reservas!$D$2:$D$501=$A43)*(Reservas!$E$2:$E$501&lt;=R$3)*(Reservas!$F$2:$F$501&gt;R$3)*(Reservas!$O$2:$O$501&lt;&gt;"Cancelada")*(Reservas!$O$2:$O$501&lt;&gt;"Não compareceu"))&gt;0,"●",""))</f>
        <v/>
      </c>
      <c r="S43" s="19">
        <f>IF(OR($A43="",S$3=""),"",IF(SUMPRODUCT((Reservas!$D$2:$D$501=$A43)*(Reservas!$E$2:$E$501&lt;=S$3)*(Reservas!$F$2:$F$501&gt;S$3)*(Reservas!$O$2:$O$501&lt;&gt;"Cancelada")*(Reservas!$O$2:$O$501&lt;&gt;"Não compareceu"))&gt;0,"●",""))</f>
        <v/>
      </c>
      <c r="T43" s="19">
        <f>IF(OR($A43="",T$3=""),"",IF(SUMPRODUCT((Reservas!$D$2:$D$501=$A43)*(Reservas!$E$2:$E$501&lt;=T$3)*(Reservas!$F$2:$F$501&gt;T$3)*(Reservas!$O$2:$O$501&lt;&gt;"Cancelada")*(Reservas!$O$2:$O$501&lt;&gt;"Não compareceu"))&gt;0,"●",""))</f>
        <v/>
      </c>
      <c r="U43" s="19">
        <f>IF(OR($A43="",U$3=""),"",IF(SUMPRODUCT((Reservas!$D$2:$D$501=$A43)*(Reservas!$E$2:$E$501&lt;=U$3)*(Reservas!$F$2:$F$501&gt;U$3)*(Reservas!$O$2:$O$501&lt;&gt;"Cancelada")*(Reservas!$O$2:$O$501&lt;&gt;"Não compareceu"))&gt;0,"●",""))</f>
        <v/>
      </c>
      <c r="V43" s="19">
        <f>IF(OR($A43="",V$3=""),"",IF(SUMPRODUCT((Reservas!$D$2:$D$501=$A43)*(Reservas!$E$2:$E$501&lt;=V$3)*(Reservas!$F$2:$F$501&gt;V$3)*(Reservas!$O$2:$O$501&lt;&gt;"Cancelada")*(Reservas!$O$2:$O$501&lt;&gt;"Não compareceu"))&gt;0,"●",""))</f>
        <v/>
      </c>
      <c r="W43" s="19">
        <f>IF(OR($A43="",W$3=""),"",IF(SUMPRODUCT((Reservas!$D$2:$D$501=$A43)*(Reservas!$E$2:$E$501&lt;=W$3)*(Reservas!$F$2:$F$501&gt;W$3)*(Reservas!$O$2:$O$501&lt;&gt;"Cancelada")*(Reservas!$O$2:$O$501&lt;&gt;"Não compareceu"))&gt;0,"●",""))</f>
        <v/>
      </c>
      <c r="X43" s="19">
        <f>IF(OR($A43="",X$3=""),"",IF(SUMPRODUCT((Reservas!$D$2:$D$501=$A43)*(Reservas!$E$2:$E$501&lt;=X$3)*(Reservas!$F$2:$F$501&gt;X$3)*(Reservas!$O$2:$O$501&lt;&gt;"Cancelada")*(Reservas!$O$2:$O$501&lt;&gt;"Não compareceu"))&gt;0,"●",""))</f>
        <v/>
      </c>
      <c r="Y43" s="19">
        <f>IF(OR($A43="",Y$3=""),"",IF(SUMPRODUCT((Reservas!$D$2:$D$501=$A43)*(Reservas!$E$2:$E$501&lt;=Y$3)*(Reservas!$F$2:$F$501&gt;Y$3)*(Reservas!$O$2:$O$501&lt;&gt;"Cancelada")*(Reservas!$O$2:$O$501&lt;&gt;"Não compareceu"))&gt;0,"●",""))</f>
        <v/>
      </c>
      <c r="Z43" s="19">
        <f>IF(OR($A43="",Z$3=""),"",IF(SUMPRODUCT((Reservas!$D$2:$D$501=$A43)*(Reservas!$E$2:$E$501&lt;=Z$3)*(Reservas!$F$2:$F$501&gt;Z$3)*(Reservas!$O$2:$O$501&lt;&gt;"Cancelada")*(Reservas!$O$2:$O$501&lt;&gt;"Não compareceu"))&gt;0,"●",""))</f>
        <v/>
      </c>
      <c r="AA43" s="19">
        <f>IF(OR($A43="",AA$3=""),"",IF(SUMPRODUCT((Reservas!$D$2:$D$501=$A43)*(Reservas!$E$2:$E$501&lt;=AA$3)*(Reservas!$F$2:$F$501&gt;AA$3)*(Reservas!$O$2:$O$501&lt;&gt;"Cancelada")*(Reservas!$O$2:$O$501&lt;&gt;"Não compareceu"))&gt;0,"●",""))</f>
        <v/>
      </c>
      <c r="AB43" s="19">
        <f>IF(OR($A43="",AB$3=""),"",IF(SUMPRODUCT((Reservas!$D$2:$D$501=$A43)*(Reservas!$E$2:$E$501&lt;=AB$3)*(Reservas!$F$2:$F$501&gt;AB$3)*(Reservas!$O$2:$O$501&lt;&gt;"Cancelada")*(Reservas!$O$2:$O$501&lt;&gt;"Não compareceu"))&gt;0,"●",""))</f>
        <v/>
      </c>
      <c r="AC43" s="19">
        <f>IF(OR($A43="",AC$3=""),"",IF(SUMPRODUCT((Reservas!$D$2:$D$501=$A43)*(Reservas!$E$2:$E$501&lt;=AC$3)*(Reservas!$F$2:$F$501&gt;AC$3)*(Reservas!$O$2:$O$501&lt;&gt;"Cancelada")*(Reservas!$O$2:$O$501&lt;&gt;"Não compareceu"))&gt;0,"●",""))</f>
        <v/>
      </c>
      <c r="AD43" s="19">
        <f>IF(OR($A43="",AD$3=""),"",IF(SUMPRODUCT((Reservas!$D$2:$D$501=$A43)*(Reservas!$E$2:$E$501&lt;=AD$3)*(Reservas!$F$2:$F$501&gt;AD$3)*(Reservas!$O$2:$O$501&lt;&gt;"Cancelada")*(Reservas!$O$2:$O$501&lt;&gt;"Não compareceu"))&gt;0,"●",""))</f>
        <v/>
      </c>
      <c r="AE43" s="19">
        <f>IF(OR($A43="",AE$3=""),"",IF(SUMPRODUCT((Reservas!$D$2:$D$501=$A43)*(Reservas!$E$2:$E$501&lt;=AE$3)*(Reservas!$F$2:$F$501&gt;AE$3)*(Reservas!$O$2:$O$501&lt;&gt;"Cancelada")*(Reservas!$O$2:$O$501&lt;&gt;"Não compareceu"))&gt;0,"●",""))</f>
        <v/>
      </c>
      <c r="AF43" s="19">
        <f>IF(OR($A43="",AF$3=""),"",IF(SUMPRODUCT((Reservas!$D$2:$D$501=$A43)*(Reservas!$E$2:$E$501&lt;=AF$3)*(Reservas!$F$2:$F$501&gt;AF$3)*(Reservas!$O$2:$O$501&lt;&gt;"Cancelada")*(Reservas!$O$2:$O$501&lt;&gt;"Não compareceu"))&gt;0,"●",""))</f>
        <v/>
      </c>
    </row>
    <row r="44">
      <c r="A44" s="20" t="inlineStr">
        <is>
          <t>Ocupados</t>
        </is>
      </c>
      <c r="B44" s="21">
        <f>IF(B$3="","",COUNTIF(B4:B43,"●"))</f>
        <v/>
      </c>
      <c r="C44" s="21">
        <f>IF(C$3="","",COUNTIF(C4:C43,"●"))</f>
        <v/>
      </c>
      <c r="D44" s="21">
        <f>IF(D$3="","",COUNTIF(D4:D43,"●"))</f>
        <v/>
      </c>
      <c r="E44" s="21">
        <f>IF(E$3="","",COUNTIF(E4:E43,"●"))</f>
        <v/>
      </c>
      <c r="F44" s="21">
        <f>IF(F$3="","",COUNTIF(F4:F43,"●"))</f>
        <v/>
      </c>
      <c r="G44" s="21">
        <f>IF(G$3="","",COUNTIF(G4:G43,"●"))</f>
        <v/>
      </c>
      <c r="H44" s="21">
        <f>IF(H$3="","",COUNTIF(H4:H43,"●"))</f>
        <v/>
      </c>
      <c r="I44" s="21">
        <f>IF(I$3="","",COUNTIF(I4:I43,"●"))</f>
        <v/>
      </c>
      <c r="J44" s="21">
        <f>IF(J$3="","",COUNTIF(J4:J43,"●"))</f>
        <v/>
      </c>
      <c r="K44" s="21">
        <f>IF(K$3="","",COUNTIF(K4:K43,"●"))</f>
        <v/>
      </c>
      <c r="L44" s="21">
        <f>IF(L$3="","",COUNTIF(L4:L43,"●"))</f>
        <v/>
      </c>
      <c r="M44" s="21">
        <f>IF(M$3="","",COUNTIF(M4:M43,"●"))</f>
        <v/>
      </c>
      <c r="N44" s="21">
        <f>IF(N$3="","",COUNTIF(N4:N43,"●"))</f>
        <v/>
      </c>
      <c r="O44" s="21">
        <f>IF(O$3="","",COUNTIF(O4:O43,"●"))</f>
        <v/>
      </c>
      <c r="P44" s="21">
        <f>IF(P$3="","",COUNTIF(P4:P43,"●"))</f>
        <v/>
      </c>
      <c r="Q44" s="21">
        <f>IF(Q$3="","",COUNTIF(Q4:Q43,"●"))</f>
        <v/>
      </c>
      <c r="R44" s="21">
        <f>IF(R$3="","",COUNTIF(R4:R43,"●"))</f>
        <v/>
      </c>
      <c r="S44" s="21">
        <f>IF(S$3="","",COUNTIF(S4:S43,"●"))</f>
        <v/>
      </c>
      <c r="T44" s="21">
        <f>IF(T$3="","",COUNTIF(T4:T43,"●"))</f>
        <v/>
      </c>
      <c r="U44" s="21">
        <f>IF(U$3="","",COUNTIF(U4:U43,"●"))</f>
        <v/>
      </c>
      <c r="V44" s="21">
        <f>IF(V$3="","",COUNTIF(V4:V43,"●"))</f>
        <v/>
      </c>
      <c r="W44" s="21">
        <f>IF(W$3="","",COUNTIF(W4:W43,"●"))</f>
        <v/>
      </c>
      <c r="X44" s="21">
        <f>IF(X$3="","",COUNTIF(X4:X43,"●"))</f>
        <v/>
      </c>
      <c r="Y44" s="21">
        <f>IF(Y$3="","",COUNTIF(Y4:Y43,"●"))</f>
        <v/>
      </c>
      <c r="Z44" s="21">
        <f>IF(Z$3="","",COUNTIF(Z4:Z43,"●"))</f>
        <v/>
      </c>
      <c r="AA44" s="21">
        <f>IF(AA$3="","",COUNTIF(AA4:AA43,"●"))</f>
        <v/>
      </c>
      <c r="AB44" s="21">
        <f>IF(AB$3="","",COUNTIF(AB4:AB43,"●"))</f>
        <v/>
      </c>
      <c r="AC44" s="21">
        <f>IF(AC$3="","",COUNTIF(AC4:AC43,"●"))</f>
        <v/>
      </c>
      <c r="AD44" s="21">
        <f>IF(AD$3="","",COUNTIF(AD4:AD43,"●"))</f>
        <v/>
      </c>
      <c r="AE44" s="21">
        <f>IF(AE$3="","",COUNTIF(AE4:AE43,"●"))</f>
        <v/>
      </c>
      <c r="AF44" s="21">
        <f>IF(AF$3="","",COUNTIF(AF4:AF43,"●"))</f>
        <v/>
      </c>
    </row>
  </sheetData>
  <mergeCells count="1">
    <mergeCell ref="F1:AF1"/>
  </mergeCells>
  <conditionalFormatting sqref="B4:AF43">
    <cfRule type="cellIs" priority="1" operator="equal" dxfId="1">
      <formula>"●"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20" customWidth="1" min="2" max="2"/>
    <col width="60" customWidth="1" min="3" max="3"/>
  </cols>
  <sheetData>
    <row r="1">
      <c r="A1" s="1" t="inlineStr">
        <is>
          <t>Resumo do mês</t>
        </is>
      </c>
    </row>
    <row r="3">
      <c r="A3" s="22" t="inlineStr">
        <is>
          <t>Mês de referência</t>
        </is>
      </c>
      <c r="B3" s="23">
        <f>'Mapa do mês'!B1&amp;"/"&amp;'Mapa do mês'!D1</f>
        <v/>
      </c>
      <c r="C3" s="15" t="inlineStr">
        <is>
          <t>Escolhido na aba Mapa do mês.</t>
        </is>
      </c>
    </row>
    <row r="4">
      <c r="A4" s="22" t="inlineStr">
        <is>
          <t>Primeiro dia do mês</t>
        </is>
      </c>
      <c r="B4" s="24">
        <f>DATE('Mapa do mês'!D1,'Mapa do mês'!B1,1)</f>
        <v/>
      </c>
      <c r="C4" s="15" t="inlineStr"/>
    </row>
    <row r="5">
      <c r="A5" s="22" t="inlineStr">
        <is>
          <t>Primeiro dia do mês seguinte</t>
        </is>
      </c>
      <c r="B5" s="24">
        <f>DATE('Mapa do mês'!D1,'Mapa do mês'!B1+1,1)</f>
        <v/>
      </c>
      <c r="C5" s="15" t="inlineStr"/>
    </row>
    <row r="6">
      <c r="A6" s="22" t="inlineStr">
        <is>
          <t>Quartos à venda</t>
        </is>
      </c>
      <c r="B6" s="25">
        <f>COUNTA(Quartos!A2:A41)</f>
        <v/>
      </c>
      <c r="C6" s="15" t="inlineStr">
        <is>
          <t>Quartos preenchidos na aba Quartos.</t>
        </is>
      </c>
    </row>
    <row r="7">
      <c r="A7" s="22" t="inlineStr">
        <is>
          <t>Dias do mês</t>
        </is>
      </c>
      <c r="B7" s="25">
        <f>B5-B4</f>
        <v/>
      </c>
      <c r="C7" s="15" t="inlineStr"/>
    </row>
    <row r="8">
      <c r="A8" s="22" t="inlineStr">
        <is>
          <t>Diárias disponíveis</t>
        </is>
      </c>
      <c r="B8" s="26">
        <f>B6*B7</f>
        <v/>
      </c>
      <c r="C8" s="15" t="inlineStr">
        <is>
          <t>Quartos à venda × dias do mês.</t>
        </is>
      </c>
    </row>
    <row r="9">
      <c r="A9" s="22" t="inlineStr">
        <is>
          <t>Diárias vendidas</t>
        </is>
      </c>
      <c r="B9" s="26">
        <f>SUMPRODUCT((Reservas!$O$2:$O$501&lt;&gt;"Cancelada")*(Reservas!$O$2:$O$501&lt;&gt;"Não compareceu")*(((Reservas!$F$2:$F$501&lt;=$B$5)*Reservas!$F$2:$F$501+(Reservas!$F$2:$F$501&gt;$B$5)*$B$5)&gt;((Reservas!$E$2:$E$501&gt;=$B$4)*Reservas!$E$2:$E$501+(Reservas!$E$2:$E$501&lt;$B$4)*$B$4))*(((Reservas!$F$2:$F$501&lt;=$B$5)*Reservas!$F$2:$F$501+(Reservas!$F$2:$F$501&gt;$B$5)*$B$5)-((Reservas!$E$2:$E$501&gt;=$B$4)*Reservas!$E$2:$E$501+(Reservas!$E$2:$E$501&lt;$B$4)*$B$4)))</f>
        <v/>
      </c>
      <c r="C9" s="15" t="inlineStr">
        <is>
          <t>Noites das reservas ativas que caem dentro do mês.</t>
        </is>
      </c>
    </row>
    <row r="10">
      <c r="A10" s="22" t="inlineStr">
        <is>
          <t>Receita de hospedagem</t>
        </is>
      </c>
      <c r="B10" s="27">
        <f>SUMPRODUCT((Reservas!$O$2:$O$501&lt;&gt;"Cancelada")*(Reservas!$O$2:$O$501&lt;&gt;"Não compareceu")*(((Reservas!$F$2:$F$501&lt;=$B$5)*Reservas!$F$2:$F$501+(Reservas!$F$2:$F$501&gt;$B$5)*$B$5)&gt;((Reservas!$E$2:$E$501&gt;=$B$4)*Reservas!$E$2:$E$501+(Reservas!$E$2:$E$501&lt;$B$4)*$B$4))*(((Reservas!$F$2:$F$501&lt;=$B$5)*Reservas!$F$2:$F$501+(Reservas!$F$2:$F$501&gt;$B$5)*$B$5)-((Reservas!$E$2:$E$501&gt;=$B$4)*Reservas!$E$2:$E$501+(Reservas!$E$2:$E$501&lt;$B$4)*$B$4))*Reservas!$I$2:$I$501)</f>
        <v/>
      </c>
      <c r="C10" s="15" t="inlineStr">
        <is>
          <t>Noites dentro do mês × diária de cada reserva ativa.</t>
        </is>
      </c>
    </row>
    <row r="11">
      <c r="A11" s="22" t="inlineStr">
        <is>
          <t>Taxa de ocupação</t>
        </is>
      </c>
      <c r="B11" s="28">
        <f>IF(B8=0,0,B9/B8)</f>
        <v/>
      </c>
      <c r="C11" s="15" t="inlineStr">
        <is>
          <t>Diárias vendidas ÷ diárias disponíveis.</t>
        </is>
      </c>
    </row>
    <row r="12">
      <c r="A12" s="22" t="inlineStr">
        <is>
          <t>Diária média</t>
        </is>
      </c>
      <c r="B12" s="29">
        <f>IF(B9=0,0,B10/B9)</f>
        <v/>
      </c>
      <c r="C12" s="15" t="inlineStr">
        <is>
          <t>Receita de hospedagem ÷ diárias vendidas.</t>
        </is>
      </c>
    </row>
    <row r="13">
      <c r="A13" s="22" t="inlineStr">
        <is>
          <t>RevPAR</t>
        </is>
      </c>
      <c r="B13" s="29">
        <f>IF(B8=0,0,B10/B8)</f>
        <v/>
      </c>
      <c r="C13" s="15" t="inlineStr">
        <is>
          <t>Receita de hospedagem ÷ diárias disponíveis.</t>
        </is>
      </c>
    </row>
    <row r="14">
      <c r="A14" s="22" t="inlineStr">
        <is>
          <t>Saldo a receber (reservas ativas)</t>
        </is>
      </c>
      <c r="B14" s="27">
        <f>SUMIFS(Reservas!$L$2:$L$501,Reservas!$O$2:$O$501,"&lt;&gt;Cancelada",Reservas!$O$2:$O$501,"&lt;&gt;Não compareceu")</f>
        <v/>
      </c>
      <c r="C14" s="15" t="inlineStr">
        <is>
          <t>Soma da coluna Saldo, sem as canceladas e sem quem não compareceu.</t>
        </is>
      </c>
    </row>
    <row r="17">
      <c r="A17" s="30" t="inlineStr">
        <is>
          <t>Reservas ativas por origem</t>
        </is>
      </c>
    </row>
    <row r="18">
      <c r="A18" s="7" t="inlineStr">
        <is>
          <t>Balcão</t>
        </is>
      </c>
      <c r="B18" s="31">
        <f>SUMPRODUCT((Reservas!$N$2:$N$501="Balcão")*(Reservas!$O$2:$O$501&lt;&gt;"Cancelada")*(Reservas!$O$2:$O$501&lt;&gt;"Não compareceu"))</f>
        <v/>
      </c>
    </row>
    <row r="19">
      <c r="A19" s="7" t="inlineStr">
        <is>
          <t>WhatsApp</t>
        </is>
      </c>
      <c r="B19" s="31">
        <f>SUMPRODUCT((Reservas!$N$2:$N$501="WhatsApp")*(Reservas!$O$2:$O$501&lt;&gt;"Cancelada")*(Reservas!$O$2:$O$501&lt;&gt;"Não compareceu"))</f>
        <v/>
      </c>
    </row>
    <row r="20">
      <c r="A20" s="7" t="inlineStr">
        <is>
          <t>Telefone</t>
        </is>
      </c>
      <c r="B20" s="31">
        <f>SUMPRODUCT((Reservas!$N$2:$N$501="Telefone")*(Reservas!$O$2:$O$501&lt;&gt;"Cancelada")*(Reservas!$O$2:$O$501&lt;&gt;"Não compareceu"))</f>
        <v/>
      </c>
    </row>
    <row r="21">
      <c r="A21" s="7" t="inlineStr">
        <is>
          <t>Site próprio</t>
        </is>
      </c>
      <c r="B21" s="31">
        <f>SUMPRODUCT((Reservas!$N$2:$N$501="Site próprio")*(Reservas!$O$2:$O$501&lt;&gt;"Cancelada")*(Reservas!$O$2:$O$501&lt;&gt;"Não compareceu"))</f>
        <v/>
      </c>
    </row>
    <row r="22">
      <c r="A22" s="7" t="inlineStr">
        <is>
          <t>Booking.com</t>
        </is>
      </c>
      <c r="B22" s="31">
        <f>SUMPRODUCT((Reservas!$N$2:$N$501="Booking.com")*(Reservas!$O$2:$O$501&lt;&gt;"Cancelada")*(Reservas!$O$2:$O$501&lt;&gt;"Não compareceu"))</f>
        <v/>
      </c>
    </row>
    <row r="23">
      <c r="A23" s="7" t="inlineStr">
        <is>
          <t>Airbnb</t>
        </is>
      </c>
      <c r="B23" s="31">
        <f>SUMPRODUCT((Reservas!$N$2:$N$501="Airbnb")*(Reservas!$O$2:$O$501&lt;&gt;"Cancelada")*(Reservas!$O$2:$O$501&lt;&gt;"Não compareceu"))</f>
        <v/>
      </c>
    </row>
    <row r="24">
      <c r="A24" s="7" t="inlineStr">
        <is>
          <t>Outra agência</t>
        </is>
      </c>
      <c r="B24" s="31">
        <f>SUMPRODUCT((Reservas!$N$2:$N$501="Outra agência")*(Reservas!$O$2:$O$501&lt;&gt;"Cancelada")*(Reservas!$O$2:$O$501&lt;&gt;"Não compareceu"))</f>
        <v/>
      </c>
    </row>
    <row r="26">
      <c r="A26" s="32" t="inlineStr">
        <is>
          <t>Planilha gratuita do HotelGestão — hotelgestao.com.br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HotelGestão</dc:creator>
  <dc:title>Planilha de reservas para pousada e hotel</dc:title>
  <dc:description>Planilha gratuita do HotelGestão: reservas, aviso de reserva dupla, mapa do mês e indicadores.</dc:description>
  <dcterms:created xsi:type="dcterms:W3CDTF">2026-10-05T23:14:41Z</dcterms:created>
  <dcterms:modified xsi:type="dcterms:W3CDTF">2026-10-05T23:14:41Z</dcterms:modified>
</cp:coreProperties>
</file>